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rtikelliste\"/>
    </mc:Choice>
  </mc:AlternateContent>
  <xr:revisionPtr revIDLastSave="0" documentId="13_ncr:1_{8B954DB9-AD1E-425F-B107-E8135E1DF6C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Online" sheetId="12" r:id="rId1"/>
  </sheets>
  <definedNames>
    <definedName name="_xlnm.Print_Area" localSheetId="0">Online!$A$1:$F$185</definedName>
    <definedName name="_xlnm.Print_Titles" localSheetId="0">Online!$1:$5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5" i="12" l="1"/>
  <c r="F164" i="12" l="1"/>
  <c r="F163" i="12"/>
  <c r="F162" i="12"/>
  <c r="F161" i="12"/>
  <c r="F143" i="12"/>
  <c r="F142" i="12"/>
  <c r="F145" i="12"/>
  <c r="F12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64" i="12"/>
  <c r="F63" i="12"/>
  <c r="F62" i="12"/>
  <c r="F61" i="12"/>
  <c r="F71" i="12"/>
  <c r="F70" i="12"/>
  <c r="F69" i="12"/>
  <c r="F68" i="12"/>
  <c r="F67" i="12"/>
  <c r="F66" i="12"/>
  <c r="F73" i="12"/>
  <c r="F80" i="12"/>
  <c r="F79" i="12"/>
  <c r="F78" i="12"/>
  <c r="F77" i="12"/>
  <c r="F76" i="12"/>
  <c r="F92" i="12"/>
  <c r="F91" i="12"/>
  <c r="F90" i="12"/>
  <c r="F89" i="12"/>
  <c r="F88" i="12"/>
  <c r="F87" i="12"/>
  <c r="F86" i="12"/>
  <c r="F108" i="12"/>
  <c r="F106" i="12"/>
  <c r="F105" i="12"/>
  <c r="F104" i="12"/>
  <c r="F103" i="12"/>
  <c r="F102" i="12"/>
  <c r="F101" i="12"/>
  <c r="F100" i="12"/>
  <c r="F99" i="12"/>
  <c r="F98" i="12"/>
  <c r="F97" i="12"/>
  <c r="F96" i="12"/>
  <c r="F95" i="12"/>
  <c r="F94" i="12"/>
  <c r="F107" i="12"/>
  <c r="F112" i="12"/>
  <c r="F113" i="12"/>
  <c r="F114" i="12"/>
  <c r="F115" i="12"/>
  <c r="F116" i="12"/>
  <c r="F117" i="12"/>
  <c r="F118" i="12"/>
  <c r="F119" i="12"/>
  <c r="F120" i="12"/>
  <c r="F129" i="12"/>
  <c r="F130" i="12"/>
  <c r="F131" i="12"/>
  <c r="F132" i="12"/>
  <c r="F133" i="12"/>
  <c r="F134" i="12"/>
  <c r="F135" i="12"/>
  <c r="F136" i="12"/>
  <c r="F137" i="12"/>
  <c r="F138" i="12"/>
  <c r="F139" i="12"/>
  <c r="F140" i="12"/>
  <c r="F141" i="12"/>
  <c r="F144" i="12"/>
  <c r="F146" i="12"/>
  <c r="F147" i="12"/>
  <c r="F148" i="12"/>
  <c r="F149" i="12"/>
  <c r="F150" i="12"/>
  <c r="F151" i="12"/>
  <c r="F152" i="12"/>
  <c r="F153" i="12"/>
  <c r="F160" i="12"/>
  <c r="F159" i="12"/>
  <c r="F158" i="12"/>
  <c r="F155" i="12" l="1"/>
  <c r="F154" i="12"/>
  <c r="F156" i="12"/>
  <c r="F171" i="12" l="1"/>
  <c r="E81" i="12" l="1"/>
  <c r="E82" i="12"/>
  <c r="E83" i="12"/>
  <c r="F122" i="12"/>
  <c r="F74" i="12" l="1"/>
  <c r="F82" i="12" l="1"/>
  <c r="F81" i="12"/>
  <c r="F83" i="12" l="1"/>
  <c r="B172" i="12" l="1"/>
  <c r="F1" i="12"/>
  <c r="F124" i="12" l="1"/>
  <c r="F125" i="12"/>
  <c r="F126" i="12"/>
  <c r="F123" i="12"/>
  <c r="F168" i="12" l="1"/>
  <c r="F174" i="12" s="1"/>
  <c r="I2" i="12" s="1"/>
</calcChain>
</file>

<file path=xl/sharedStrings.xml><?xml version="1.0" encoding="utf-8"?>
<sst xmlns="http://schemas.openxmlformats.org/spreadsheetml/2006/main" count="353" uniqueCount="202">
  <si>
    <t>Apfel-Calvados</t>
  </si>
  <si>
    <t>Apfel-Cassis</t>
  </si>
  <si>
    <t>Quitten-Amaretto</t>
  </si>
  <si>
    <t>Orange-Rum</t>
  </si>
  <si>
    <t>Apfelmus</t>
  </si>
  <si>
    <t>Quitten</t>
  </si>
  <si>
    <t>Erdbeere mit Schuss</t>
  </si>
  <si>
    <t>Erdbeere mit Prosecco</t>
  </si>
  <si>
    <t>Whiskey-Honig</t>
  </si>
  <si>
    <t>Schokoladen-Butter-Stollen 250 gr</t>
  </si>
  <si>
    <t>Weihnachtskekse 300gr (Plastik)</t>
  </si>
  <si>
    <t>Weihnachtskekse 400gr (braun)</t>
  </si>
  <si>
    <t>Zimtsterne 100gr (16 St)</t>
  </si>
  <si>
    <t>Stück</t>
  </si>
  <si>
    <t>Datum:</t>
  </si>
  <si>
    <t>Gesamt</t>
  </si>
  <si>
    <t>Abholung?</t>
  </si>
  <si>
    <t>Versandkosten:</t>
  </si>
  <si>
    <t>Gesamtpreis (mit Versand)</t>
  </si>
  <si>
    <t>Gesamtpreis (ohne Versand / Abholung)</t>
  </si>
  <si>
    <t>Versandadresse:</t>
  </si>
  <si>
    <t>Name</t>
  </si>
  <si>
    <t>Strasse</t>
  </si>
  <si>
    <t>PLZ und Ort</t>
  </si>
  <si>
    <t>Abholung - bei Übergabe</t>
  </si>
  <si>
    <t>Lieferung - bei Bestätigung der Bestellung per E-Mail (Vorauskasse)</t>
  </si>
  <si>
    <t xml:space="preserve">Information zur Bezahlung: </t>
  </si>
  <si>
    <t>Bestellformular Ganz-Homemade</t>
  </si>
  <si>
    <t>Bestellung senden an: kontakt@ganz-homemade.de</t>
  </si>
  <si>
    <t>Bestellung kommt zu Stande, wenn Sie durch Ganz-Homemade bestätigt wurde</t>
  </si>
  <si>
    <t>graue Felder müssen ausgefüllt werden</t>
  </si>
  <si>
    <t>230 g</t>
  </si>
  <si>
    <t>ausverkauft</t>
  </si>
  <si>
    <t>Milde Orange</t>
  </si>
  <si>
    <t>125 g</t>
  </si>
  <si>
    <t>Champagner</t>
  </si>
  <si>
    <t>Geschenkset 1er (ohne Ware)</t>
  </si>
  <si>
    <t>Geschenkset 2er (ohne Ware)</t>
  </si>
  <si>
    <t>Geschenkset 3er (ohne Ware)</t>
  </si>
  <si>
    <t>Birne</t>
  </si>
  <si>
    <t>Erdbeere-Vanille</t>
  </si>
  <si>
    <t>Trauben-Schoko</t>
  </si>
  <si>
    <t>Cranberry</t>
  </si>
  <si>
    <t>100 g</t>
  </si>
  <si>
    <t>Williams Christ Birne</t>
  </si>
  <si>
    <t>Olivenöl Mediterran</t>
  </si>
  <si>
    <t>200 ml</t>
  </si>
  <si>
    <t>Olivenöl Rosmarin</t>
  </si>
  <si>
    <t>Olivenöl Zitrone</t>
  </si>
  <si>
    <t>E-Mail</t>
  </si>
  <si>
    <t>Telefonnummer für evtl. Rückfragen</t>
  </si>
  <si>
    <t>ohne Kosten -
Telefonnummer erforderlich</t>
  </si>
  <si>
    <t>Einzelpreis</t>
  </si>
  <si>
    <t>Max Mustermann</t>
  </si>
  <si>
    <t>Musterstrasse</t>
  </si>
  <si>
    <t>22222 Musterdorf</t>
  </si>
  <si>
    <t>172 1345678</t>
  </si>
  <si>
    <t>test@test.de</t>
  </si>
  <si>
    <t>Mindestbestellwert von 25,00 € erreicht?</t>
  </si>
  <si>
    <t>100 ml</t>
  </si>
  <si>
    <t>3 x 100 g</t>
  </si>
  <si>
    <t>Blutorange-Minze</t>
  </si>
  <si>
    <t>Aperol-Spritz</t>
  </si>
  <si>
    <t>Gin-Tonic</t>
  </si>
  <si>
    <t>Olivenöl Peperoni-Pfeffer</t>
  </si>
  <si>
    <t>Bier, Export</t>
  </si>
  <si>
    <t>Mon Cheri-Kirsche</t>
  </si>
  <si>
    <t>Riesling Kabinett</t>
  </si>
  <si>
    <t>Walnuss klein</t>
  </si>
  <si>
    <t>Walnuss groß</t>
  </si>
  <si>
    <t>Geschenk-Sets</t>
  </si>
  <si>
    <t>Fruchtaufstrich-Set ohne Alkohol</t>
  </si>
  <si>
    <t>Aufstrich-Set lieblich</t>
  </si>
  <si>
    <t>Aufstrich-Set bodenständig</t>
  </si>
  <si>
    <t>Geschenk-Set Vegan</t>
  </si>
  <si>
    <t>Olivenöl Knoblauch</t>
  </si>
  <si>
    <t>Gemüse-Aufstrich / Pesto</t>
  </si>
  <si>
    <t>Gemüse-Aufstrich Oriental</t>
  </si>
  <si>
    <r>
      <rPr>
        <b/>
        <i/>
        <sz val="16"/>
        <color theme="1"/>
        <rFont val="Calibri"/>
        <family val="2"/>
        <scheme val="minor"/>
      </rPr>
      <t xml:space="preserve">Gemüse-Aufstrich Rote </t>
    </r>
    <r>
      <rPr>
        <b/>
        <sz val="16"/>
        <color theme="1"/>
        <rFont val="Calibri"/>
        <family val="2"/>
        <scheme val="minor"/>
      </rPr>
      <t>Walnuss</t>
    </r>
  </si>
  <si>
    <t>Aufstrich - mit Alkohol</t>
  </si>
  <si>
    <t>Aufstrich - ohne Alkohol</t>
  </si>
  <si>
    <t>Rhabarber groß</t>
  </si>
  <si>
    <t>Sirup</t>
  </si>
  <si>
    <t>Minz-Sirup</t>
  </si>
  <si>
    <t>Rhabarber-Vodka</t>
  </si>
  <si>
    <t>Riesling Sekt</t>
  </si>
  <si>
    <t>Schwarze Johannisbeere - ohne Kerne</t>
  </si>
  <si>
    <t>Stachelbeere-Kirsche</t>
  </si>
  <si>
    <t>Blütenhonig cremig</t>
  </si>
  <si>
    <t>Öle/Essigzubereitung</t>
  </si>
  <si>
    <t>Set</t>
  </si>
  <si>
    <t>Birnen-Essigzubereitung</t>
  </si>
  <si>
    <t>Johannisbeere-Essigzubereitung</t>
  </si>
  <si>
    <t>Rhabarber-Essigzubereitung</t>
  </si>
  <si>
    <t>Alkoholische Getränke / Liköre</t>
  </si>
  <si>
    <t>Miniapfel &amp; Schwarze Johannisbeere</t>
  </si>
  <si>
    <t>Zwetschge-Weinbrand</t>
  </si>
  <si>
    <t>Trauben</t>
  </si>
  <si>
    <t>Quittenlikör</t>
  </si>
  <si>
    <t>200ml</t>
  </si>
  <si>
    <t>Miniapfel &amp; Cranberry</t>
  </si>
  <si>
    <t>Rum-Trauben</t>
  </si>
  <si>
    <t>Schw. Johannisbeere/Apfel- ohne Kerne</t>
  </si>
  <si>
    <t>Ingwer-Sirup</t>
  </si>
  <si>
    <t>Ingwer-Orange-Zitrone Sirup</t>
  </si>
  <si>
    <t>Gemüse-Aufstrich-Set 4er</t>
  </si>
  <si>
    <t>Aufstrich-Set "Ideal zu Käse" 4er</t>
  </si>
  <si>
    <t>Fruchtmus / Honig</t>
  </si>
  <si>
    <t>Olivenöl Bärlauch</t>
  </si>
  <si>
    <t>100ml</t>
  </si>
  <si>
    <t>Pfand</t>
  </si>
  <si>
    <t>Holunderblüten-Sirup</t>
  </si>
  <si>
    <t>Rhabarber-Sirup</t>
  </si>
  <si>
    <t>Apfel-Erdbeere</t>
  </si>
  <si>
    <r>
      <t>Drei-Frucht</t>
    </r>
    <r>
      <rPr>
        <b/>
        <sz val="10"/>
        <color theme="1"/>
        <rFont val="Calibri"/>
        <family val="2"/>
        <scheme val="minor"/>
      </rPr>
      <t xml:space="preserve"> (Stachelbeere-Johannis-Kirsche)</t>
    </r>
  </si>
  <si>
    <t>Hugo-Geschenkset</t>
  </si>
  <si>
    <t>Lieferung? 5,55 €.- pro Paket</t>
  </si>
  <si>
    <t>Ja</t>
  </si>
  <si>
    <t>Gin-Tonic Johannisbeere</t>
  </si>
  <si>
    <t>110 g</t>
  </si>
  <si>
    <t>Hugo</t>
  </si>
  <si>
    <t>Raffaello de Coco</t>
  </si>
  <si>
    <t>Rhabarber - alkoholhaltiges Getränk</t>
  </si>
  <si>
    <t>Rhabarber-Spritz-Cocktail-Set</t>
  </si>
  <si>
    <t>Salat-Dressing-Set (Johannisbeere)</t>
  </si>
  <si>
    <t>Aufstrich-Set "Hochprozentiges"</t>
  </si>
  <si>
    <t>Aufstrich-Set "Vater-Strauss-Bier"</t>
  </si>
  <si>
    <t>Nektarine</t>
  </si>
  <si>
    <t>Nektarine-Rosmarin</t>
  </si>
  <si>
    <t>Holunderblüten</t>
  </si>
  <si>
    <t>Wassermelone</t>
  </si>
  <si>
    <t>Tomate-Orange</t>
  </si>
  <si>
    <t>Bärlauch-Knoblauch-Essigzubereitung</t>
  </si>
  <si>
    <t>Träubles-Gsälz</t>
  </si>
  <si>
    <t>Kirsche - Gelee</t>
  </si>
  <si>
    <t>Goldene Kiwi - Stachelbeere</t>
  </si>
  <si>
    <t>Himbeere - ohne Kerne</t>
  </si>
  <si>
    <t>Weißer Pfirsich</t>
  </si>
  <si>
    <t>Weißer Pfirsich-Rum</t>
  </si>
  <si>
    <t>200 g</t>
  </si>
  <si>
    <t>550 g</t>
  </si>
  <si>
    <t>Birnenmus</t>
  </si>
  <si>
    <t>Gemüse-Aufstrich Brokkoli</t>
  </si>
  <si>
    <t>Zwetschge</t>
  </si>
  <si>
    <t>Apfel-Zwetschge</t>
  </si>
  <si>
    <t>Feige-Himbeere</t>
  </si>
  <si>
    <t>Honigfeige</t>
  </si>
  <si>
    <t>53 g</t>
  </si>
  <si>
    <t>Lecker Essen</t>
  </si>
  <si>
    <t>Tomatensauce aus Bio-Tomaten</t>
  </si>
  <si>
    <t>250ml</t>
  </si>
  <si>
    <t>Gemüse-Aufstrich Kürbis</t>
  </si>
  <si>
    <t>Whiskey-Honig-Likör</t>
  </si>
  <si>
    <t>Walnuss - alkoholhaltiges Getränk</t>
  </si>
  <si>
    <t>Pesto Walnuss</t>
  </si>
  <si>
    <t>Weihnachtsartikel</t>
  </si>
  <si>
    <t>Aufstrich-Set Advent</t>
  </si>
  <si>
    <t>Aufstrich-Set "Winter-Glühen"</t>
  </si>
  <si>
    <t>Glüh-Birne</t>
  </si>
  <si>
    <t>Portwein-Zwetschge</t>
  </si>
  <si>
    <t>Rumtopf</t>
  </si>
  <si>
    <t>Bratapfel - alkoholhaltiges Getränk</t>
  </si>
  <si>
    <t>Adventslikör</t>
  </si>
  <si>
    <t>Schnäpsles-Set</t>
  </si>
  <si>
    <t>4 x 40ml</t>
  </si>
  <si>
    <t>Beschwipste Weihnachts-Traube</t>
  </si>
  <si>
    <t>230g</t>
  </si>
  <si>
    <t>4 x 53 g</t>
  </si>
  <si>
    <t>Adventsapfelmus</t>
  </si>
  <si>
    <t>200g</t>
  </si>
  <si>
    <t>Adventsapfel-Fruchtaufstrich</t>
  </si>
  <si>
    <t>230gr</t>
  </si>
  <si>
    <t>Feige-Zimt Fruchtaufstrich</t>
  </si>
  <si>
    <t>100g</t>
  </si>
  <si>
    <t>Trauben-Schoko Fruchtaufstrich</t>
  </si>
  <si>
    <t>Wassermelone-Punsch Fruchaufstrich</t>
  </si>
  <si>
    <t>Weißer Adventspfirsich Fruchtaufstrich</t>
  </si>
  <si>
    <t>Weihnachts-Quitten Fruchtaufstrich</t>
  </si>
  <si>
    <t>Weihnachts-Birne Fruchtaufstrich</t>
  </si>
  <si>
    <t>Zimt-Apfel-Erdbeere Fruchtaufstrich</t>
  </si>
  <si>
    <t>Zimt-Himbeere Fruchtaufstrich</t>
  </si>
  <si>
    <t>Zimt-Kirsche Fruchtaufstrich</t>
  </si>
  <si>
    <t>Zimt-Zwetschgen Fruchtaufstrich</t>
  </si>
  <si>
    <t>Auswahlhilfe</t>
  </si>
  <si>
    <t>Quitten-Walnuss-Mus</t>
  </si>
  <si>
    <t>Glühwein</t>
  </si>
  <si>
    <t>Glühwilly weiss - Glühwein weiss</t>
  </si>
  <si>
    <t>Weihnachtsleckereien</t>
  </si>
  <si>
    <t>Weihnachtsplätzchen</t>
  </si>
  <si>
    <t>270g</t>
  </si>
  <si>
    <t>Zimtsterne</t>
  </si>
  <si>
    <t>90g</t>
  </si>
  <si>
    <t>Kokosmakronen</t>
  </si>
  <si>
    <t>70g</t>
  </si>
  <si>
    <t>Linzertorte Mini</t>
  </si>
  <si>
    <t>Elisenlebkuchen</t>
  </si>
  <si>
    <t>Apfelbrot</t>
  </si>
  <si>
    <t>130g</t>
  </si>
  <si>
    <t>250g</t>
  </si>
  <si>
    <t>Schokoladen-Cranberry-Stollen</t>
  </si>
  <si>
    <t>110g</t>
  </si>
  <si>
    <t>Pesto Tomate-Chili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</si>
</sst>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6"/>
      <color theme="1"/>
      <name val="Arial Rounded MT Bold"/>
      <family val="2"/>
    </font>
    <font>
      <sz val="18"/>
      <color theme="1"/>
      <name val="Calibri"/>
      <family val="2"/>
      <scheme val="minor"/>
    </font>
    <font>
      <b/>
      <i/>
      <u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2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5ED5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18">
    <xf numFmtId="0" fontId="0" fillId="0" borderId="0" xfId="0"/>
    <xf numFmtId="0" fontId="5" fillId="0" borderId="0" xfId="0" applyFont="1"/>
    <xf numFmtId="0" fontId="8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4" fillId="0" borderId="0" xfId="0" applyFont="1"/>
    <xf numFmtId="0" fontId="6" fillId="0" borderId="0" xfId="0" applyFont="1"/>
    <xf numFmtId="0" fontId="4" fillId="0" borderId="1" xfId="0" applyFont="1" applyBorder="1"/>
    <xf numFmtId="8" fontId="3" fillId="0" borderId="1" xfId="0" applyNumberFormat="1" applyFont="1" applyBorder="1" applyAlignment="1">
      <alignment horizontal="center"/>
    </xf>
    <xf numFmtId="8" fontId="3" fillId="0" borderId="0" xfId="0" applyNumberFormat="1" applyFont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/>
    <xf numFmtId="0" fontId="1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2" fillId="2" borderId="0" xfId="0" applyFont="1" applyFill="1"/>
    <xf numFmtId="0" fontId="11" fillId="2" borderId="0" xfId="0" applyFont="1" applyFill="1" applyAlignment="1">
      <alignment horizontal="center"/>
    </xf>
    <xf numFmtId="0" fontId="13" fillId="4" borderId="1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8" xfId="0" applyFont="1" applyBorder="1"/>
    <xf numFmtId="0" fontId="4" fillId="0" borderId="6" xfId="0" applyFont="1" applyBorder="1" applyAlignment="1">
      <alignment wrapText="1"/>
    </xf>
    <xf numFmtId="0" fontId="7" fillId="0" borderId="10" xfId="0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vertical="center"/>
    </xf>
    <xf numFmtId="0" fontId="4" fillId="0" borderId="14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8" fontId="3" fillId="0" borderId="3" xfId="0" applyNumberFormat="1" applyFont="1" applyBorder="1" applyAlignment="1">
      <alignment horizontal="center"/>
    </xf>
    <xf numFmtId="0" fontId="3" fillId="2" borderId="3" xfId="0" applyFont="1" applyFill="1" applyBorder="1" applyAlignment="1" applyProtection="1">
      <alignment horizontal="center"/>
      <protection locked="0"/>
    </xf>
    <xf numFmtId="8" fontId="3" fillId="0" borderId="16" xfId="0" applyNumberFormat="1" applyFont="1" applyBorder="1" applyAlignment="1">
      <alignment horizontal="center"/>
    </xf>
    <xf numFmtId="0" fontId="3" fillId="2" borderId="16" xfId="0" applyFont="1" applyFill="1" applyBorder="1" applyAlignment="1" applyProtection="1">
      <alignment horizontal="center"/>
      <protection locked="0"/>
    </xf>
    <xf numFmtId="8" fontId="3" fillId="0" borderId="17" xfId="0" applyNumberFormat="1" applyFont="1" applyBorder="1" applyAlignment="1">
      <alignment horizontal="center"/>
    </xf>
    <xf numFmtId="0" fontId="3" fillId="2" borderId="17" xfId="0" applyFont="1" applyFill="1" applyBorder="1" applyAlignment="1" applyProtection="1">
      <alignment horizontal="center"/>
      <protection locked="0"/>
    </xf>
    <xf numFmtId="0" fontId="4" fillId="0" borderId="3" xfId="0" applyFont="1" applyBorder="1"/>
    <xf numFmtId="0" fontId="4" fillId="0" borderId="16" xfId="0" applyFont="1" applyBorder="1"/>
    <xf numFmtId="0" fontId="4" fillId="0" borderId="17" xfId="0" applyFont="1" applyBorder="1"/>
    <xf numFmtId="8" fontId="3" fillId="0" borderId="17" xfId="0" applyNumberFormat="1" applyFont="1" applyBorder="1" applyAlignment="1">
      <alignment horizontal="center" vertical="center"/>
    </xf>
    <xf numFmtId="8" fontId="3" fillId="0" borderId="18" xfId="0" applyNumberFormat="1" applyFont="1" applyBorder="1" applyAlignment="1">
      <alignment horizontal="center" vertical="center"/>
    </xf>
    <xf numFmtId="8" fontId="3" fillId="0" borderId="3" xfId="0" applyNumberFormat="1" applyFont="1" applyBorder="1" applyAlignment="1">
      <alignment horizontal="center" vertical="center"/>
    </xf>
    <xf numFmtId="8" fontId="4" fillId="0" borderId="1" xfId="0" applyNumberFormat="1" applyFont="1" applyBorder="1" applyAlignment="1">
      <alignment horizontal="center" vertical="center"/>
    </xf>
    <xf numFmtId="0" fontId="4" fillId="0" borderId="18" xfId="0" applyFont="1" applyBorder="1"/>
    <xf numFmtId="8" fontId="3" fillId="0" borderId="18" xfId="0" applyNumberFormat="1" applyFont="1" applyBorder="1" applyAlignment="1">
      <alignment horizontal="center"/>
    </xf>
    <xf numFmtId="0" fontId="3" fillId="2" borderId="18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>
      <alignment horizontal="center" vertical="center"/>
    </xf>
    <xf numFmtId="49" fontId="4" fillId="2" borderId="9" xfId="0" applyNumberFormat="1" applyFont="1" applyFill="1" applyBorder="1" applyAlignment="1" applyProtection="1">
      <alignment horizontal="left" vertical="center" indent="1"/>
      <protection locked="0"/>
    </xf>
    <xf numFmtId="49" fontId="3" fillId="2" borderId="10" xfId="0" applyNumberFormat="1" applyFont="1" applyFill="1" applyBorder="1" applyAlignment="1" applyProtection="1">
      <alignment horizontal="center" vertical="center"/>
      <protection locked="0"/>
    </xf>
    <xf numFmtId="49" fontId="3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left" vertical="center" indent="1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12" xfId="0" applyNumberFormat="1" applyFont="1" applyFill="1" applyBorder="1" applyAlignment="1" applyProtection="1">
      <alignment horizontal="center" vertical="center"/>
      <protection locked="0"/>
    </xf>
    <xf numFmtId="49" fontId="3" fillId="2" borderId="14" xfId="0" applyNumberFormat="1" applyFont="1" applyFill="1" applyBorder="1" applyAlignment="1" applyProtection="1">
      <alignment horizontal="center" vertical="center"/>
      <protection locked="0"/>
    </xf>
    <xf numFmtId="49" fontId="3" fillId="2" borderId="15" xfId="0" applyNumberFormat="1" applyFont="1" applyFill="1" applyBorder="1" applyAlignment="1" applyProtection="1">
      <alignment horizontal="center" vertical="center"/>
      <protection locked="0"/>
    </xf>
    <xf numFmtId="49" fontId="17" fillId="2" borderId="13" xfId="1" applyNumberFormat="1" applyFont="1" applyFill="1" applyBorder="1" applyAlignment="1" applyProtection="1">
      <alignment horizontal="left" vertical="center" indent="1"/>
      <protection locked="0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8" fontId="3" fillId="0" borderId="0" xfId="0" applyNumberFormat="1" applyFont="1" applyAlignment="1">
      <alignment horizontal="center" vertical="center"/>
    </xf>
    <xf numFmtId="8" fontId="10" fillId="0" borderId="0" xfId="0" applyNumberFormat="1" applyFont="1"/>
    <xf numFmtId="0" fontId="17" fillId="0" borderId="9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8" fontId="3" fillId="0" borderId="19" xfId="0" applyNumberFormat="1" applyFont="1" applyBorder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4" fillId="2" borderId="0" xfId="0" applyFont="1" applyFill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8" fontId="3" fillId="0" borderId="2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20" xfId="0" applyFont="1" applyBorder="1"/>
    <xf numFmtId="8" fontId="3" fillId="0" borderId="20" xfId="0" applyNumberFormat="1" applyFont="1" applyBorder="1" applyAlignment="1">
      <alignment horizontal="center"/>
    </xf>
    <xf numFmtId="0" fontId="3" fillId="2" borderId="20" xfId="0" applyFont="1" applyFill="1" applyBorder="1" applyAlignment="1" applyProtection="1">
      <alignment horizontal="center"/>
      <protection locked="0"/>
    </xf>
    <xf numFmtId="8" fontId="3" fillId="0" borderId="20" xfId="0" applyNumberFormat="1" applyFont="1" applyBorder="1" applyAlignment="1">
      <alignment horizontal="center" vertical="center"/>
    </xf>
    <xf numFmtId="8" fontId="3" fillId="0" borderId="2" xfId="0" applyNumberFormat="1" applyFont="1" applyBorder="1" applyAlignment="1">
      <alignment horizontal="center" vertical="center"/>
    </xf>
    <xf numFmtId="8" fontId="2" fillId="0" borderId="0" xfId="0" applyNumberFormat="1" applyFont="1"/>
    <xf numFmtId="0" fontId="20" fillId="5" borderId="0" xfId="0" applyFont="1" applyFill="1"/>
    <xf numFmtId="0" fontId="20" fillId="6" borderId="0" xfId="0" applyFont="1" applyFill="1"/>
    <xf numFmtId="0" fontId="4" fillId="0" borderId="19" xfId="0" applyFont="1" applyBorder="1"/>
    <xf numFmtId="0" fontId="6" fillId="7" borderId="0" xfId="0" applyFont="1" applyFill="1"/>
    <xf numFmtId="0" fontId="6" fillId="8" borderId="14" xfId="0" applyFont="1" applyFill="1" applyBorder="1"/>
    <xf numFmtId="0" fontId="6" fillId="8" borderId="15" xfId="0" applyFont="1" applyFill="1" applyBorder="1"/>
    <xf numFmtId="8" fontId="16" fillId="0" borderId="0" xfId="0" applyNumberFormat="1" applyFont="1"/>
    <xf numFmtId="0" fontId="4" fillId="0" borderId="0" xfId="0" applyFont="1" applyAlignment="1">
      <alignment horizontal="center"/>
    </xf>
    <xf numFmtId="0" fontId="19" fillId="0" borderId="17" xfId="0" applyFont="1" applyBorder="1"/>
    <xf numFmtId="8" fontId="4" fillId="0" borderId="3" xfId="0" applyNumberFormat="1" applyFont="1" applyBorder="1"/>
    <xf numFmtId="8" fontId="9" fillId="0" borderId="0" xfId="0" applyNumberFormat="1" applyFont="1"/>
    <xf numFmtId="0" fontId="6" fillId="9" borderId="6" xfId="0" applyFont="1" applyFill="1" applyBorder="1"/>
    <xf numFmtId="0" fontId="6" fillId="0" borderId="6" xfId="0" applyFont="1" applyBorder="1"/>
    <xf numFmtId="0" fontId="3" fillId="0" borderId="3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3" fillId="10" borderId="16" xfId="0" applyFont="1" applyFill="1" applyBorder="1" applyAlignment="1">
      <alignment horizontal="center"/>
    </xf>
    <xf numFmtId="0" fontId="3" fillId="10" borderId="17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6" fillId="11" borderId="14" xfId="0" applyFont="1" applyFill="1" applyBorder="1"/>
    <xf numFmtId="0" fontId="6" fillId="11" borderId="15" xfId="0" applyFont="1" applyFill="1" applyBorder="1"/>
    <xf numFmtId="0" fontId="20" fillId="12" borderId="6" xfId="0" applyFont="1" applyFill="1" applyBorder="1"/>
    <xf numFmtId="0" fontId="6" fillId="12" borderId="6" xfId="0" applyFont="1" applyFill="1" applyBorder="1"/>
    <xf numFmtId="8" fontId="3" fillId="0" borderId="0" xfId="0" applyNumberFormat="1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22" fillId="0" borderId="0" xfId="0" applyFont="1" applyAlignment="1">
      <alignment horizontal="center" vertic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 applyProtection="1">
      <alignment horizontal="center"/>
      <protection locked="0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/>
    </xf>
    <xf numFmtId="0" fontId="20" fillId="12" borderId="0" xfId="0" applyFont="1" applyFill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00CC00"/>
      <color rgb="FFB5ED59"/>
      <color rgb="FFFF5D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673895</xdr:colOff>
      <xdr:row>0</xdr:row>
      <xdr:rowOff>348343</xdr:rowOff>
    </xdr:from>
    <xdr:to>
      <xdr:col>5</xdr:col>
      <xdr:colOff>1238250</xdr:colOff>
      <xdr:row>4</xdr:row>
      <xdr:rowOff>119102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9895" y="348343"/>
          <a:ext cx="2523784" cy="12083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st@test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5"/>
  <sheetViews>
    <sheetView showGridLines="0" showZeros="0" tabSelected="1" view="pageBreakPreview" zoomScale="55" zoomScaleNormal="70" zoomScaleSheetLayoutView="55" workbookViewId="0">
      <pane ySplit="5" topLeftCell="A156" activePane="bottomLeft" state="frozen"/>
      <selection pane="bottomLeft" activeCell="D181" sqref="D181"/>
    </sheetView>
  </sheetViews>
  <sheetFormatPr baseColWidth="10" defaultColWidth="11.44140625" defaultRowHeight="14.4" outlineLevelRow="1" outlineLevelCol="1" x14ac:dyDescent="0.3"/>
  <cols>
    <col min="1" max="1" width="52.33203125" style="14" customWidth="1"/>
    <col min="2" max="2" width="15.88671875" style="14" customWidth="1"/>
    <col min="3" max="3" width="20.5546875" style="10" customWidth="1"/>
    <col min="4" max="5" width="14.33203125" style="10" customWidth="1"/>
    <col min="6" max="6" width="19.88671875" customWidth="1"/>
    <col min="8" max="8" width="19.6640625" customWidth="1"/>
    <col min="9" max="9" width="17.44140625" customWidth="1"/>
    <col min="12" max="12" width="13.109375" hidden="1" customWidth="1" outlineLevel="1"/>
    <col min="13" max="13" width="11.44140625" collapsed="1"/>
  </cols>
  <sheetData>
    <row r="1" spans="1:12" s="12" customFormat="1" ht="31.2" x14ac:dyDescent="0.6">
      <c r="A1" s="15" t="s">
        <v>27</v>
      </c>
      <c r="B1" s="15"/>
      <c r="C1" s="16"/>
      <c r="D1" s="17" t="s">
        <v>14</v>
      </c>
      <c r="E1" s="17"/>
      <c r="F1" s="69">
        <f ca="1">TODAY()</f>
        <v>44892</v>
      </c>
      <c r="L1" s="109">
        <v>0</v>
      </c>
    </row>
    <row r="2" spans="1:12" s="12" customFormat="1" ht="31.2" x14ac:dyDescent="0.6">
      <c r="A2" s="18" t="s">
        <v>30</v>
      </c>
      <c r="B2" s="18"/>
      <c r="C2" s="19"/>
      <c r="D2" s="19"/>
      <c r="E2" s="19"/>
      <c r="I2" s="93">
        <f>+F174</f>
        <v>5.55</v>
      </c>
      <c r="L2" s="109">
        <v>1</v>
      </c>
    </row>
    <row r="3" spans="1:12" s="12" customFormat="1" ht="19.5" customHeight="1" x14ac:dyDescent="0.6">
      <c r="A3" s="1"/>
      <c r="B3" s="1"/>
      <c r="C3" s="1"/>
      <c r="D3" s="1"/>
      <c r="E3" s="1"/>
      <c r="L3" s="109" t="s">
        <v>183</v>
      </c>
    </row>
    <row r="4" spans="1:12" s="12" customFormat="1" ht="31.2" x14ac:dyDescent="0.6">
      <c r="A4" s="2" t="s">
        <v>28</v>
      </c>
      <c r="B4" s="2"/>
      <c r="C4" s="3"/>
      <c r="D4" s="3"/>
      <c r="E4" s="3"/>
      <c r="H4" s="89"/>
      <c r="I4" s="82"/>
    </row>
    <row r="5" spans="1:12" ht="32.4" customHeight="1" x14ac:dyDescent="0.3">
      <c r="A5" s="102" t="s">
        <v>29</v>
      </c>
      <c r="B5" s="11"/>
    </row>
    <row r="6" spans="1:12" s="4" customFormat="1" ht="28.8" x14ac:dyDescent="0.55000000000000004">
      <c r="A6" s="83" t="s">
        <v>79</v>
      </c>
      <c r="B6" s="83"/>
      <c r="C6" s="67" t="s">
        <v>52</v>
      </c>
      <c r="D6" s="67" t="s">
        <v>13</v>
      </c>
      <c r="E6" s="67" t="s">
        <v>110</v>
      </c>
      <c r="F6" s="67" t="s">
        <v>15</v>
      </c>
    </row>
    <row r="7" spans="1:12" s="13" customFormat="1" ht="21" x14ac:dyDescent="0.4">
      <c r="A7" s="41" t="s">
        <v>0</v>
      </c>
      <c r="B7" s="41" t="s">
        <v>31</v>
      </c>
      <c r="C7" s="36">
        <v>5</v>
      </c>
      <c r="D7" s="37"/>
      <c r="E7" s="43">
        <v>0.2</v>
      </c>
      <c r="F7" s="68">
        <f t="shared" ref="F7:F30" si="0">IFERROR(((C7+E7)*D7),)</f>
        <v>0</v>
      </c>
    </row>
    <row r="8" spans="1:12" s="13" customFormat="1" ht="21" x14ac:dyDescent="0.4">
      <c r="A8" s="42" t="s">
        <v>1</v>
      </c>
      <c r="B8" s="42" t="s">
        <v>31</v>
      </c>
      <c r="C8" s="38">
        <v>5</v>
      </c>
      <c r="D8" s="39"/>
      <c r="E8" s="43">
        <v>0.2</v>
      </c>
      <c r="F8" s="43">
        <f t="shared" si="0"/>
        <v>0</v>
      </c>
    </row>
    <row r="9" spans="1:12" s="13" customFormat="1" ht="21" x14ac:dyDescent="0.4">
      <c r="A9" s="42" t="s">
        <v>7</v>
      </c>
      <c r="B9" s="42" t="s">
        <v>31</v>
      </c>
      <c r="C9" s="38">
        <v>5</v>
      </c>
      <c r="D9" s="39"/>
      <c r="E9" s="43">
        <v>0.2</v>
      </c>
      <c r="F9" s="43">
        <f t="shared" si="0"/>
        <v>0</v>
      </c>
    </row>
    <row r="10" spans="1:12" s="13" customFormat="1" ht="21" x14ac:dyDescent="0.4">
      <c r="A10" s="42" t="s">
        <v>6</v>
      </c>
      <c r="B10" s="42" t="s">
        <v>31</v>
      </c>
      <c r="C10" s="38">
        <v>5</v>
      </c>
      <c r="D10" s="39"/>
      <c r="E10" s="43">
        <v>0.2</v>
      </c>
      <c r="F10" s="43">
        <f t="shared" si="0"/>
        <v>0</v>
      </c>
    </row>
    <row r="11" spans="1:12" s="13" customFormat="1" ht="21" x14ac:dyDescent="0.4">
      <c r="A11" s="42" t="s">
        <v>3</v>
      </c>
      <c r="B11" s="42" t="s">
        <v>31</v>
      </c>
      <c r="C11" s="38">
        <v>5</v>
      </c>
      <c r="D11" s="39"/>
      <c r="E11" s="43">
        <v>0.2</v>
      </c>
      <c r="F11" s="43">
        <f t="shared" si="0"/>
        <v>0</v>
      </c>
    </row>
    <row r="12" spans="1:12" s="13" customFormat="1" ht="21" x14ac:dyDescent="0.4">
      <c r="A12" s="42" t="s">
        <v>2</v>
      </c>
      <c r="B12" s="42" t="s">
        <v>31</v>
      </c>
      <c r="C12" s="38">
        <v>6</v>
      </c>
      <c r="D12" s="39"/>
      <c r="E12" s="43">
        <v>0.2</v>
      </c>
      <c r="F12" s="43">
        <f t="shared" si="0"/>
        <v>0</v>
      </c>
    </row>
    <row r="13" spans="1:12" s="13" customFormat="1" ht="21" x14ac:dyDescent="0.4">
      <c r="A13" s="42" t="s">
        <v>100</v>
      </c>
      <c r="B13" s="42" t="s">
        <v>31</v>
      </c>
      <c r="C13" s="38">
        <v>5</v>
      </c>
      <c r="D13" s="39"/>
      <c r="E13" s="43">
        <v>0.2</v>
      </c>
      <c r="F13" s="43">
        <f t="shared" si="0"/>
        <v>0</v>
      </c>
    </row>
    <row r="14" spans="1:12" s="13" customFormat="1" ht="21" x14ac:dyDescent="0.4">
      <c r="A14" s="42" t="s">
        <v>95</v>
      </c>
      <c r="B14" s="42" t="s">
        <v>31</v>
      </c>
      <c r="C14" s="38">
        <v>5</v>
      </c>
      <c r="D14" s="39"/>
      <c r="E14" s="43">
        <v>0.2</v>
      </c>
      <c r="F14" s="43">
        <f t="shared" si="0"/>
        <v>0</v>
      </c>
    </row>
    <row r="15" spans="1:12" s="13" customFormat="1" ht="21" x14ac:dyDescent="0.4">
      <c r="A15" s="42" t="s">
        <v>84</v>
      </c>
      <c r="B15" s="42" t="s">
        <v>31</v>
      </c>
      <c r="C15" s="38">
        <v>5</v>
      </c>
      <c r="D15" s="39"/>
      <c r="E15" s="43">
        <v>0.2</v>
      </c>
      <c r="F15" s="43">
        <f t="shared" si="0"/>
        <v>0</v>
      </c>
    </row>
    <row r="16" spans="1:12" s="13" customFormat="1" ht="21" x14ac:dyDescent="0.4">
      <c r="A16" s="42" t="s">
        <v>101</v>
      </c>
      <c r="B16" s="42" t="s">
        <v>31</v>
      </c>
      <c r="C16" s="38">
        <v>5</v>
      </c>
      <c r="D16" s="39"/>
      <c r="E16" s="43">
        <v>0.2</v>
      </c>
      <c r="F16" s="43">
        <f t="shared" si="0"/>
        <v>0</v>
      </c>
    </row>
    <row r="17" spans="1:6" s="13" customFormat="1" ht="21" x14ac:dyDescent="0.4">
      <c r="A17" s="42" t="s">
        <v>138</v>
      </c>
      <c r="B17" s="42" t="s">
        <v>31</v>
      </c>
      <c r="C17" s="38">
        <v>5</v>
      </c>
      <c r="D17" s="39"/>
      <c r="E17" s="43">
        <v>0.2</v>
      </c>
      <c r="F17" s="43">
        <f t="shared" si="0"/>
        <v>0</v>
      </c>
    </row>
    <row r="18" spans="1:6" s="13" customFormat="1" ht="21" x14ac:dyDescent="0.4">
      <c r="A18" s="42" t="s">
        <v>8</v>
      </c>
      <c r="B18" s="42" t="s">
        <v>34</v>
      </c>
      <c r="C18" s="38">
        <v>5</v>
      </c>
      <c r="D18" s="39"/>
      <c r="E18" s="43">
        <v>0.2</v>
      </c>
      <c r="F18" s="43">
        <f t="shared" si="0"/>
        <v>0</v>
      </c>
    </row>
    <row r="19" spans="1:6" s="13" customFormat="1" ht="21" x14ac:dyDescent="0.4">
      <c r="A19" s="42" t="s">
        <v>62</v>
      </c>
      <c r="B19" s="42" t="s">
        <v>43</v>
      </c>
      <c r="C19" s="38">
        <v>4</v>
      </c>
      <c r="D19" s="39"/>
      <c r="E19" s="43">
        <v>0.2</v>
      </c>
      <c r="F19" s="43">
        <f t="shared" si="0"/>
        <v>0</v>
      </c>
    </row>
    <row r="20" spans="1:6" s="13" customFormat="1" ht="21" x14ac:dyDescent="0.4">
      <c r="A20" s="42" t="s">
        <v>65</v>
      </c>
      <c r="B20" s="42" t="s">
        <v>43</v>
      </c>
      <c r="C20" s="38">
        <v>4</v>
      </c>
      <c r="D20" s="39"/>
      <c r="E20" s="43">
        <v>0.2</v>
      </c>
      <c r="F20" s="43">
        <f t="shared" si="0"/>
        <v>0</v>
      </c>
    </row>
    <row r="21" spans="1:6" s="13" customFormat="1" ht="21" x14ac:dyDescent="0.4">
      <c r="A21" s="42" t="s">
        <v>35</v>
      </c>
      <c r="B21" s="42" t="s">
        <v>43</v>
      </c>
      <c r="C21" s="38">
        <v>4.5</v>
      </c>
      <c r="D21" s="39"/>
      <c r="E21" s="43">
        <v>0.2</v>
      </c>
      <c r="F21" s="43">
        <f t="shared" si="0"/>
        <v>0</v>
      </c>
    </row>
    <row r="22" spans="1:6" s="13" customFormat="1" ht="21" x14ac:dyDescent="0.4">
      <c r="A22" s="42" t="s">
        <v>63</v>
      </c>
      <c r="B22" s="42" t="s">
        <v>34</v>
      </c>
      <c r="C22" s="38">
        <v>7</v>
      </c>
      <c r="D22" s="39"/>
      <c r="E22" s="43">
        <v>0.2</v>
      </c>
      <c r="F22" s="43">
        <f t="shared" si="0"/>
        <v>0</v>
      </c>
    </row>
    <row r="23" spans="1:6" s="13" customFormat="1" ht="21" x14ac:dyDescent="0.4">
      <c r="A23" s="42" t="s">
        <v>118</v>
      </c>
      <c r="B23" s="42" t="s">
        <v>119</v>
      </c>
      <c r="C23" s="38">
        <v>5</v>
      </c>
      <c r="D23" s="39"/>
      <c r="E23" s="43">
        <v>0.2</v>
      </c>
      <c r="F23" s="43">
        <f t="shared" si="0"/>
        <v>0</v>
      </c>
    </row>
    <row r="24" spans="1:6" s="13" customFormat="1" ht="21" x14ac:dyDescent="0.4">
      <c r="A24" s="42" t="s">
        <v>120</v>
      </c>
      <c r="B24" s="42" t="s">
        <v>43</v>
      </c>
      <c r="C24" s="38">
        <v>4</v>
      </c>
      <c r="D24" s="39"/>
      <c r="E24" s="43">
        <v>0.2</v>
      </c>
      <c r="F24" s="43">
        <f t="shared" si="0"/>
        <v>0</v>
      </c>
    </row>
    <row r="25" spans="1:6" s="13" customFormat="1" ht="21" x14ac:dyDescent="0.4">
      <c r="A25" s="42" t="s">
        <v>66</v>
      </c>
      <c r="B25" s="42" t="s">
        <v>43</v>
      </c>
      <c r="C25" s="38">
        <v>4</v>
      </c>
      <c r="D25" s="39"/>
      <c r="E25" s="43">
        <v>0.2</v>
      </c>
      <c r="F25" s="43">
        <f t="shared" si="0"/>
        <v>0</v>
      </c>
    </row>
    <row r="26" spans="1:6" s="13" customFormat="1" ht="21" x14ac:dyDescent="0.4">
      <c r="A26" s="42" t="s">
        <v>121</v>
      </c>
      <c r="B26" s="42" t="s">
        <v>119</v>
      </c>
      <c r="C26" s="38">
        <v>5</v>
      </c>
      <c r="D26" s="39"/>
      <c r="E26" s="43">
        <v>0.2</v>
      </c>
      <c r="F26" s="43">
        <f t="shared" si="0"/>
        <v>0</v>
      </c>
    </row>
    <row r="27" spans="1:6" s="13" customFormat="1" ht="21" x14ac:dyDescent="0.4">
      <c r="A27" s="42" t="s">
        <v>67</v>
      </c>
      <c r="B27" s="42" t="s">
        <v>43</v>
      </c>
      <c r="C27" s="38">
        <v>4</v>
      </c>
      <c r="D27" s="39"/>
      <c r="E27" s="43">
        <v>0.2</v>
      </c>
      <c r="F27" s="43">
        <f t="shared" si="0"/>
        <v>0</v>
      </c>
    </row>
    <row r="28" spans="1:6" s="13" customFormat="1" ht="21" x14ac:dyDescent="0.4">
      <c r="A28" s="42" t="s">
        <v>85</v>
      </c>
      <c r="B28" s="42" t="s">
        <v>43</v>
      </c>
      <c r="C28" s="38">
        <v>4</v>
      </c>
      <c r="D28" s="39"/>
      <c r="E28" s="43">
        <v>0.2</v>
      </c>
      <c r="F28" s="43">
        <f t="shared" si="0"/>
        <v>0</v>
      </c>
    </row>
    <row r="29" spans="1:6" s="13" customFormat="1" ht="21" x14ac:dyDescent="0.4">
      <c r="A29" s="42" t="s">
        <v>44</v>
      </c>
      <c r="B29" s="42" t="s">
        <v>43</v>
      </c>
      <c r="C29" s="38">
        <v>4</v>
      </c>
      <c r="D29" s="39"/>
      <c r="E29" s="43">
        <v>0.2</v>
      </c>
      <c r="F29" s="43">
        <f t="shared" si="0"/>
        <v>0</v>
      </c>
    </row>
    <row r="30" spans="1:6" s="13" customFormat="1" ht="21" x14ac:dyDescent="0.4">
      <c r="A30" s="40" t="s">
        <v>96</v>
      </c>
      <c r="B30" s="40" t="s">
        <v>31</v>
      </c>
      <c r="C30" s="34">
        <v>5</v>
      </c>
      <c r="D30" s="35"/>
      <c r="E30" s="43">
        <v>0.2</v>
      </c>
      <c r="F30" s="45">
        <f t="shared" si="0"/>
        <v>0</v>
      </c>
    </row>
    <row r="31" spans="1:6" s="4" customFormat="1" ht="28.8" x14ac:dyDescent="0.55000000000000004">
      <c r="A31" s="84" t="s">
        <v>80</v>
      </c>
      <c r="B31" s="84"/>
      <c r="C31" s="67" t="s">
        <v>52</v>
      </c>
      <c r="D31" s="67" t="s">
        <v>13</v>
      </c>
      <c r="E31" s="67" t="s">
        <v>110</v>
      </c>
      <c r="F31" s="67" t="s">
        <v>15</v>
      </c>
    </row>
    <row r="32" spans="1:6" s="13" customFormat="1" ht="21" x14ac:dyDescent="0.4">
      <c r="A32" s="42" t="s">
        <v>113</v>
      </c>
      <c r="B32" s="42" t="s">
        <v>31</v>
      </c>
      <c r="C32" s="38">
        <v>4.2</v>
      </c>
      <c r="D32" s="39"/>
      <c r="E32" s="43">
        <v>0.2</v>
      </c>
      <c r="F32" s="43">
        <f t="shared" ref="F32:F58" si="1">IFERROR(((C32+E32)*D32),)</f>
        <v>0</v>
      </c>
    </row>
    <row r="33" spans="1:6" s="13" customFormat="1" ht="21" x14ac:dyDescent="0.4">
      <c r="A33" s="42" t="s">
        <v>39</v>
      </c>
      <c r="B33" s="42" t="s">
        <v>31</v>
      </c>
      <c r="C33" s="38">
        <v>4</v>
      </c>
      <c r="D33" s="39"/>
      <c r="E33" s="43">
        <v>0.2</v>
      </c>
      <c r="F33" s="43">
        <f t="shared" si="1"/>
        <v>0</v>
      </c>
    </row>
    <row r="34" spans="1:6" s="13" customFormat="1" ht="21" x14ac:dyDescent="0.4">
      <c r="A34" s="42" t="s">
        <v>114</v>
      </c>
      <c r="B34" s="42" t="s">
        <v>31</v>
      </c>
      <c r="C34" s="38">
        <v>4.2</v>
      </c>
      <c r="D34" s="39"/>
      <c r="E34" s="43">
        <v>0.2</v>
      </c>
      <c r="F34" s="43">
        <f t="shared" si="1"/>
        <v>0</v>
      </c>
    </row>
    <row r="35" spans="1:6" s="13" customFormat="1" ht="21" x14ac:dyDescent="0.4">
      <c r="A35" s="42" t="s">
        <v>40</v>
      </c>
      <c r="B35" s="42" t="s">
        <v>31</v>
      </c>
      <c r="C35" s="38">
        <v>4.2</v>
      </c>
      <c r="D35" s="39"/>
      <c r="E35" s="43">
        <v>0.2</v>
      </c>
      <c r="F35" s="43">
        <f t="shared" si="1"/>
        <v>0</v>
      </c>
    </row>
    <row r="36" spans="1:6" s="13" customFormat="1" ht="21" x14ac:dyDescent="0.4">
      <c r="A36" s="42" t="s">
        <v>136</v>
      </c>
      <c r="B36" s="42" t="s">
        <v>31</v>
      </c>
      <c r="C36" s="38">
        <v>4.2</v>
      </c>
      <c r="D36" s="39"/>
      <c r="E36" s="43">
        <v>0.2</v>
      </c>
      <c r="F36" s="43">
        <f t="shared" si="1"/>
        <v>0</v>
      </c>
    </row>
    <row r="37" spans="1:6" s="13" customFormat="1" ht="21" x14ac:dyDescent="0.4">
      <c r="A37" s="42" t="s">
        <v>129</v>
      </c>
      <c r="B37" s="42" t="s">
        <v>31</v>
      </c>
      <c r="C37" s="38">
        <v>4.2</v>
      </c>
      <c r="D37" s="39"/>
      <c r="E37" s="43">
        <v>0.2</v>
      </c>
      <c r="F37" s="43">
        <f t="shared" si="1"/>
        <v>0</v>
      </c>
    </row>
    <row r="38" spans="1:6" s="13" customFormat="1" ht="21" x14ac:dyDescent="0.4">
      <c r="A38" s="42" t="s">
        <v>134</v>
      </c>
      <c r="B38" s="42" t="s">
        <v>31</v>
      </c>
      <c r="C38" s="38">
        <v>4.2</v>
      </c>
      <c r="D38" s="39"/>
      <c r="E38" s="43">
        <v>0.2</v>
      </c>
      <c r="F38" s="43">
        <f t="shared" si="1"/>
        <v>0</v>
      </c>
    </row>
    <row r="39" spans="1:6" s="13" customFormat="1" ht="21" x14ac:dyDescent="0.4">
      <c r="A39" s="42" t="s">
        <v>33</v>
      </c>
      <c r="B39" s="42" t="s">
        <v>31</v>
      </c>
      <c r="C39" s="38">
        <v>4</v>
      </c>
      <c r="D39" s="39"/>
      <c r="E39" s="43">
        <v>0.2</v>
      </c>
      <c r="F39" s="43">
        <f t="shared" si="1"/>
        <v>0</v>
      </c>
    </row>
    <row r="40" spans="1:6" s="13" customFormat="1" ht="21" x14ac:dyDescent="0.4">
      <c r="A40" s="42" t="s">
        <v>5</v>
      </c>
      <c r="B40" s="42" t="s">
        <v>31</v>
      </c>
      <c r="C40" s="38">
        <v>5</v>
      </c>
      <c r="D40" s="39"/>
      <c r="E40" s="43">
        <v>0.2</v>
      </c>
      <c r="F40" s="43">
        <f t="shared" si="1"/>
        <v>0</v>
      </c>
    </row>
    <row r="41" spans="1:6" s="13" customFormat="1" ht="21" x14ac:dyDescent="0.4">
      <c r="A41" s="42" t="s">
        <v>86</v>
      </c>
      <c r="B41" s="42" t="s">
        <v>31</v>
      </c>
      <c r="C41" s="38">
        <v>4.2</v>
      </c>
      <c r="D41" s="39"/>
      <c r="E41" s="43">
        <v>0.2</v>
      </c>
      <c r="F41" s="43">
        <f t="shared" si="1"/>
        <v>0</v>
      </c>
    </row>
    <row r="42" spans="1:6" s="13" customFormat="1" ht="21" x14ac:dyDescent="0.4">
      <c r="A42" s="42" t="s">
        <v>87</v>
      </c>
      <c r="B42" s="42" t="s">
        <v>31</v>
      </c>
      <c r="C42" s="38">
        <v>4.2</v>
      </c>
      <c r="D42" s="39"/>
      <c r="E42" s="43">
        <v>0.2</v>
      </c>
      <c r="F42" s="43">
        <f t="shared" si="1"/>
        <v>0</v>
      </c>
    </row>
    <row r="43" spans="1:6" s="13" customFormat="1" ht="21" x14ac:dyDescent="0.4">
      <c r="A43" s="42" t="s">
        <v>102</v>
      </c>
      <c r="B43" s="42" t="s">
        <v>31</v>
      </c>
      <c r="C43" s="38">
        <v>4.2</v>
      </c>
      <c r="D43" s="39"/>
      <c r="E43" s="43">
        <v>0.2</v>
      </c>
      <c r="F43" s="43">
        <f t="shared" si="1"/>
        <v>0</v>
      </c>
    </row>
    <row r="44" spans="1:6" s="13" customFormat="1" ht="21" x14ac:dyDescent="0.4">
      <c r="A44" s="42" t="s">
        <v>133</v>
      </c>
      <c r="B44" s="42" t="s">
        <v>31</v>
      </c>
      <c r="C44" s="38">
        <v>4.2</v>
      </c>
      <c r="D44" s="39"/>
      <c r="E44" s="43">
        <v>0.2</v>
      </c>
      <c r="F44" s="43">
        <f t="shared" si="1"/>
        <v>0</v>
      </c>
    </row>
    <row r="45" spans="1:6" s="13" customFormat="1" ht="21" x14ac:dyDescent="0.4">
      <c r="A45" s="42" t="s">
        <v>97</v>
      </c>
      <c r="B45" s="42" t="s">
        <v>31</v>
      </c>
      <c r="C45" s="38">
        <v>4</v>
      </c>
      <c r="D45" s="39"/>
      <c r="E45" s="43">
        <v>0.2</v>
      </c>
      <c r="F45" s="43">
        <f t="shared" si="1"/>
        <v>0</v>
      </c>
    </row>
    <row r="46" spans="1:6" s="13" customFormat="1" ht="21" x14ac:dyDescent="0.4">
      <c r="A46" s="42" t="s">
        <v>41</v>
      </c>
      <c r="B46" s="42" t="s">
        <v>31</v>
      </c>
      <c r="C46" s="38">
        <v>4.2</v>
      </c>
      <c r="D46" s="39"/>
      <c r="E46" s="43">
        <v>0.2</v>
      </c>
      <c r="F46" s="43">
        <f t="shared" si="1"/>
        <v>0</v>
      </c>
    </row>
    <row r="47" spans="1:6" s="13" customFormat="1" ht="21" x14ac:dyDescent="0.4">
      <c r="A47" s="42" t="s">
        <v>137</v>
      </c>
      <c r="B47" s="42" t="s">
        <v>31</v>
      </c>
      <c r="C47" s="38">
        <v>4.2</v>
      </c>
      <c r="D47" s="39"/>
      <c r="E47" s="43">
        <v>0.2</v>
      </c>
      <c r="F47" s="43">
        <f t="shared" si="1"/>
        <v>0</v>
      </c>
    </row>
    <row r="48" spans="1:6" s="13" customFormat="1" ht="21" x14ac:dyDescent="0.4">
      <c r="A48" s="42" t="s">
        <v>143</v>
      </c>
      <c r="B48" s="42" t="s">
        <v>31</v>
      </c>
      <c r="C48" s="38">
        <v>4.2</v>
      </c>
      <c r="D48" s="39"/>
      <c r="E48" s="43">
        <v>0.2</v>
      </c>
      <c r="F48" s="43">
        <f t="shared" si="1"/>
        <v>0</v>
      </c>
    </row>
    <row r="49" spans="1:6" s="13" customFormat="1" ht="21" x14ac:dyDescent="0.4">
      <c r="A49" s="42" t="s">
        <v>144</v>
      </c>
      <c r="B49" s="42" t="s">
        <v>34</v>
      </c>
      <c r="C49" s="38">
        <v>4</v>
      </c>
      <c r="D49" s="39"/>
      <c r="E49" s="43">
        <v>0.2</v>
      </c>
      <c r="F49" s="43">
        <f t="shared" si="1"/>
        <v>0</v>
      </c>
    </row>
    <row r="50" spans="1:6" s="13" customFormat="1" ht="21" x14ac:dyDescent="0.4">
      <c r="A50" s="42" t="s">
        <v>61</v>
      </c>
      <c r="B50" s="42" t="s">
        <v>43</v>
      </c>
      <c r="C50" s="38">
        <v>4</v>
      </c>
      <c r="D50" s="39"/>
      <c r="E50" s="43">
        <v>0.2</v>
      </c>
      <c r="F50" s="43">
        <f t="shared" si="1"/>
        <v>0</v>
      </c>
    </row>
    <row r="51" spans="1:6" s="13" customFormat="1" ht="21" x14ac:dyDescent="0.4">
      <c r="A51" s="42" t="s">
        <v>42</v>
      </c>
      <c r="B51" s="42" t="s">
        <v>43</v>
      </c>
      <c r="C51" s="38">
        <v>4</v>
      </c>
      <c r="D51" s="39"/>
      <c r="E51" s="43">
        <v>0.2</v>
      </c>
      <c r="F51" s="43">
        <f t="shared" si="1"/>
        <v>0</v>
      </c>
    </row>
    <row r="52" spans="1:6" s="13" customFormat="1" ht="21" x14ac:dyDescent="0.4">
      <c r="A52" s="42" t="s">
        <v>145</v>
      </c>
      <c r="B52" s="42" t="s">
        <v>43</v>
      </c>
      <c r="C52" s="38">
        <v>4</v>
      </c>
      <c r="D52" s="39"/>
      <c r="E52" s="43">
        <v>0.2</v>
      </c>
      <c r="F52" s="43">
        <f t="shared" si="1"/>
        <v>0</v>
      </c>
    </row>
    <row r="53" spans="1:6" s="13" customFormat="1" ht="21" x14ac:dyDescent="0.4">
      <c r="A53" s="42" t="s">
        <v>135</v>
      </c>
      <c r="B53" s="42" t="s">
        <v>43</v>
      </c>
      <c r="C53" s="38">
        <v>4</v>
      </c>
      <c r="D53" s="39"/>
      <c r="E53" s="43">
        <v>0.2</v>
      </c>
      <c r="F53" s="43">
        <f t="shared" si="1"/>
        <v>0</v>
      </c>
    </row>
    <row r="54" spans="1:6" s="13" customFormat="1" ht="21" x14ac:dyDescent="0.4">
      <c r="A54" s="42" t="s">
        <v>146</v>
      </c>
      <c r="B54" s="42" t="s">
        <v>147</v>
      </c>
      <c r="C54" s="38">
        <v>3</v>
      </c>
      <c r="D54" s="39"/>
      <c r="E54" s="43">
        <v>0.2</v>
      </c>
      <c r="F54" s="43">
        <f t="shared" si="1"/>
        <v>0</v>
      </c>
    </row>
    <row r="55" spans="1:6" s="13" customFormat="1" ht="21" x14ac:dyDescent="0.4">
      <c r="A55" s="42" t="s">
        <v>127</v>
      </c>
      <c r="B55" s="42" t="s">
        <v>43</v>
      </c>
      <c r="C55" s="38">
        <v>4</v>
      </c>
      <c r="D55" s="39"/>
      <c r="E55" s="43">
        <v>0.2</v>
      </c>
      <c r="F55" s="43">
        <f t="shared" si="1"/>
        <v>0</v>
      </c>
    </row>
    <row r="56" spans="1:6" s="13" customFormat="1" ht="21" x14ac:dyDescent="0.4">
      <c r="A56" s="42" t="s">
        <v>128</v>
      </c>
      <c r="B56" s="42" t="s">
        <v>34</v>
      </c>
      <c r="C56" s="38">
        <v>4.2</v>
      </c>
      <c r="D56" s="39"/>
      <c r="E56" s="43">
        <v>0.2</v>
      </c>
      <c r="F56" s="43">
        <f t="shared" si="1"/>
        <v>0</v>
      </c>
    </row>
    <row r="57" spans="1:6" s="13" customFormat="1" ht="21" x14ac:dyDescent="0.4">
      <c r="A57" s="42" t="s">
        <v>131</v>
      </c>
      <c r="B57" s="42" t="s">
        <v>43</v>
      </c>
      <c r="C57" s="38">
        <v>4</v>
      </c>
      <c r="D57" s="39"/>
      <c r="E57" s="43">
        <v>0.2</v>
      </c>
      <c r="F57" s="43">
        <f t="shared" si="1"/>
        <v>0</v>
      </c>
    </row>
    <row r="58" spans="1:6" s="13" customFormat="1" ht="21" x14ac:dyDescent="0.4">
      <c r="A58" s="47" t="s">
        <v>130</v>
      </c>
      <c r="B58" s="47" t="s">
        <v>34</v>
      </c>
      <c r="C58" s="48">
        <v>4</v>
      </c>
      <c r="D58" s="49"/>
      <c r="E58" s="44">
        <v>0.2</v>
      </c>
      <c r="F58" s="44">
        <f t="shared" si="1"/>
        <v>0</v>
      </c>
    </row>
    <row r="59" spans="1:6" s="4" customFormat="1" ht="4.5" customHeight="1" x14ac:dyDescent="0.55000000000000004">
      <c r="A59" s="5"/>
      <c r="B59" s="5"/>
      <c r="C59" s="21"/>
      <c r="D59" s="21"/>
      <c r="E59" s="8"/>
      <c r="F59" s="8"/>
    </row>
    <row r="60" spans="1:6" s="13" customFormat="1" ht="28.8" x14ac:dyDescent="0.55000000000000004">
      <c r="A60" s="86" t="s">
        <v>107</v>
      </c>
      <c r="B60" s="86"/>
      <c r="C60" s="50" t="s">
        <v>52</v>
      </c>
      <c r="D60" s="50" t="s">
        <v>13</v>
      </c>
      <c r="E60" s="46" t="s">
        <v>110</v>
      </c>
      <c r="F60" s="46" t="s">
        <v>15</v>
      </c>
    </row>
    <row r="61" spans="1:6" s="13" customFormat="1" ht="21" x14ac:dyDescent="0.4">
      <c r="A61" s="42" t="s">
        <v>4</v>
      </c>
      <c r="B61" s="42" t="s">
        <v>139</v>
      </c>
      <c r="C61" s="38">
        <v>3</v>
      </c>
      <c r="D61" s="39"/>
      <c r="E61" s="43">
        <v>0.2</v>
      </c>
      <c r="F61" s="43">
        <f t="shared" ref="F61:F64" si="2">IFERROR(((C61+E61)*D61),)</f>
        <v>0</v>
      </c>
    </row>
    <row r="62" spans="1:6" s="13" customFormat="1" ht="21" x14ac:dyDescent="0.4">
      <c r="A62" s="42" t="s">
        <v>4</v>
      </c>
      <c r="B62" s="42" t="s">
        <v>140</v>
      </c>
      <c r="C62" s="38">
        <v>5</v>
      </c>
      <c r="D62" s="39"/>
      <c r="E62" s="43">
        <v>0.2</v>
      </c>
      <c r="F62" s="43">
        <f t="shared" si="2"/>
        <v>0</v>
      </c>
    </row>
    <row r="63" spans="1:6" s="13" customFormat="1" ht="21" x14ac:dyDescent="0.4">
      <c r="A63" s="42" t="s">
        <v>141</v>
      </c>
      <c r="B63" s="42" t="s">
        <v>139</v>
      </c>
      <c r="C63" s="38">
        <v>4</v>
      </c>
      <c r="D63" s="39"/>
      <c r="E63" s="43">
        <v>0.2</v>
      </c>
      <c r="F63" s="43">
        <f t="shared" si="2"/>
        <v>0</v>
      </c>
    </row>
    <row r="64" spans="1:6" s="13" customFormat="1" ht="21" x14ac:dyDescent="0.4">
      <c r="A64" s="42" t="s">
        <v>88</v>
      </c>
      <c r="B64" s="42" t="s">
        <v>34</v>
      </c>
      <c r="C64" s="38">
        <v>4</v>
      </c>
      <c r="D64" s="39"/>
      <c r="E64" s="43">
        <v>0.2</v>
      </c>
      <c r="F64" s="43">
        <f t="shared" si="2"/>
        <v>0</v>
      </c>
    </row>
    <row r="65" spans="1:6" s="4" customFormat="1" ht="28.8" x14ac:dyDescent="0.55000000000000004">
      <c r="A65" s="87" t="s">
        <v>76</v>
      </c>
      <c r="B65" s="88"/>
      <c r="C65" s="67" t="s">
        <v>52</v>
      </c>
      <c r="D65" s="67" t="s">
        <v>13</v>
      </c>
      <c r="E65" s="67" t="s">
        <v>110</v>
      </c>
      <c r="F65" s="67" t="s">
        <v>15</v>
      </c>
    </row>
    <row r="66" spans="1:6" s="13" customFormat="1" ht="21" x14ac:dyDescent="0.4">
      <c r="A66" s="85" t="s">
        <v>151</v>
      </c>
      <c r="B66" s="85"/>
      <c r="C66" s="38">
        <v>4.2</v>
      </c>
      <c r="D66" s="39"/>
      <c r="E66" s="38">
        <v>0.2</v>
      </c>
      <c r="F66" s="68">
        <f t="shared" ref="F66:F71" si="3">IFERROR(((C66+E66)*D66),)</f>
        <v>0</v>
      </c>
    </row>
    <row r="67" spans="1:6" s="13" customFormat="1" ht="21" x14ac:dyDescent="0.4">
      <c r="A67" s="42" t="s">
        <v>77</v>
      </c>
      <c r="B67" s="42"/>
      <c r="C67" s="38">
        <v>4.2</v>
      </c>
      <c r="D67" s="39"/>
      <c r="E67" s="38">
        <v>0.2</v>
      </c>
      <c r="F67" s="68">
        <f t="shared" si="3"/>
        <v>0</v>
      </c>
    </row>
    <row r="68" spans="1:6" s="13" customFormat="1" ht="21" x14ac:dyDescent="0.4">
      <c r="A68" s="42" t="s">
        <v>78</v>
      </c>
      <c r="B68" s="42"/>
      <c r="C68" s="38">
        <v>4.2</v>
      </c>
      <c r="D68" s="39"/>
      <c r="E68" s="38">
        <v>0.2</v>
      </c>
      <c r="F68" s="43">
        <f t="shared" si="3"/>
        <v>0</v>
      </c>
    </row>
    <row r="69" spans="1:6" s="13" customFormat="1" ht="21" x14ac:dyDescent="0.4">
      <c r="A69" s="42" t="s">
        <v>142</v>
      </c>
      <c r="B69" s="42"/>
      <c r="C69" s="38">
        <v>4.2</v>
      </c>
      <c r="D69" s="39"/>
      <c r="E69" s="38">
        <v>0.2</v>
      </c>
      <c r="F69" s="68">
        <f t="shared" si="3"/>
        <v>0</v>
      </c>
    </row>
    <row r="70" spans="1:6" s="13" customFormat="1" ht="21" x14ac:dyDescent="0.4">
      <c r="A70" s="91" t="s">
        <v>154</v>
      </c>
      <c r="B70" s="42"/>
      <c r="C70" s="38">
        <v>4.2</v>
      </c>
      <c r="D70" s="39"/>
      <c r="E70" s="38">
        <v>0.2</v>
      </c>
      <c r="F70" s="68">
        <f t="shared" si="3"/>
        <v>0</v>
      </c>
    </row>
    <row r="71" spans="1:6" s="13" customFormat="1" ht="21" x14ac:dyDescent="0.4">
      <c r="A71" s="91" t="s">
        <v>201</v>
      </c>
      <c r="B71" s="42"/>
      <c r="C71" s="38">
        <v>4.2</v>
      </c>
      <c r="D71" s="39"/>
      <c r="E71" s="38">
        <v>0.2</v>
      </c>
      <c r="F71" s="43">
        <f t="shared" si="3"/>
        <v>0</v>
      </c>
    </row>
    <row r="72" spans="1:6" s="4" customFormat="1" ht="28.8" x14ac:dyDescent="0.55000000000000004">
      <c r="A72" s="103" t="s">
        <v>148</v>
      </c>
      <c r="B72" s="104"/>
      <c r="C72" s="67" t="s">
        <v>52</v>
      </c>
      <c r="D72" s="67" t="s">
        <v>13</v>
      </c>
      <c r="E72" s="67" t="s">
        <v>110</v>
      </c>
      <c r="F72" s="67" t="s">
        <v>15</v>
      </c>
    </row>
    <row r="73" spans="1:6" s="13" customFormat="1" ht="21" x14ac:dyDescent="0.4">
      <c r="A73" s="85" t="s">
        <v>149</v>
      </c>
      <c r="B73" s="85" t="s">
        <v>150</v>
      </c>
      <c r="C73" s="38">
        <v>4</v>
      </c>
      <c r="D73" s="39"/>
      <c r="E73" s="38">
        <v>0.2</v>
      </c>
      <c r="F73" s="68">
        <f t="shared" ref="F73" si="4">IFERROR(((C73+E73)*D73),)</f>
        <v>0</v>
      </c>
    </row>
    <row r="74" spans="1:6" s="13" customFormat="1" ht="4.95" hidden="1" customHeight="1" outlineLevel="1" x14ac:dyDescent="0.4">
      <c r="A74" s="40"/>
      <c r="B74" s="92"/>
      <c r="C74" s="34"/>
      <c r="D74" s="35"/>
      <c r="E74" s="96"/>
      <c r="F74" s="45">
        <f t="shared" ref="F74" si="5">IFERROR((C74*D74),)</f>
        <v>0</v>
      </c>
    </row>
    <row r="75" spans="1:6" s="13" customFormat="1" ht="28.8" collapsed="1" x14ac:dyDescent="0.55000000000000004">
      <c r="A75" s="5" t="s">
        <v>94</v>
      </c>
      <c r="B75" s="5"/>
      <c r="C75" s="67" t="s">
        <v>52</v>
      </c>
      <c r="D75" s="67" t="s">
        <v>13</v>
      </c>
      <c r="E75" s="67" t="s">
        <v>110</v>
      </c>
      <c r="F75" s="67" t="s">
        <v>15</v>
      </c>
    </row>
    <row r="76" spans="1:6" s="13" customFormat="1" ht="21" x14ac:dyDescent="0.4">
      <c r="A76" s="42" t="s">
        <v>98</v>
      </c>
      <c r="B76" s="42" t="s">
        <v>99</v>
      </c>
      <c r="C76" s="38">
        <v>12</v>
      </c>
      <c r="D76" s="39"/>
      <c r="E76" s="38">
        <v>0.2</v>
      </c>
      <c r="F76" s="43">
        <f t="shared" ref="F76:F80" si="6">IFERROR(((C76+E76)*D76),)</f>
        <v>0</v>
      </c>
    </row>
    <row r="77" spans="1:6" s="13" customFormat="1" ht="21" x14ac:dyDescent="0.4">
      <c r="A77" s="42" t="s">
        <v>152</v>
      </c>
      <c r="B77" s="42" t="s">
        <v>99</v>
      </c>
      <c r="C77" s="38">
        <v>12</v>
      </c>
      <c r="D77" s="39"/>
      <c r="E77" s="38">
        <v>0.2</v>
      </c>
      <c r="F77" s="43">
        <f t="shared" si="6"/>
        <v>0</v>
      </c>
    </row>
    <row r="78" spans="1:6" s="13" customFormat="1" ht="21" x14ac:dyDescent="0.4">
      <c r="A78" s="42" t="s">
        <v>153</v>
      </c>
      <c r="B78" s="42" t="s">
        <v>99</v>
      </c>
      <c r="C78" s="38">
        <v>10</v>
      </c>
      <c r="D78" s="39"/>
      <c r="E78" s="38">
        <v>0.2</v>
      </c>
      <c r="F78" s="43">
        <f t="shared" si="6"/>
        <v>0</v>
      </c>
    </row>
    <row r="79" spans="1:6" s="13" customFormat="1" ht="21" x14ac:dyDescent="0.4">
      <c r="A79" s="42" t="s">
        <v>122</v>
      </c>
      <c r="B79" s="42" t="s">
        <v>99</v>
      </c>
      <c r="C79" s="38">
        <v>10</v>
      </c>
      <c r="D79" s="39"/>
      <c r="E79" s="38">
        <v>0.2</v>
      </c>
      <c r="F79" s="43">
        <f t="shared" si="6"/>
        <v>0</v>
      </c>
    </row>
    <row r="80" spans="1:6" s="13" customFormat="1" ht="19.5" customHeight="1" x14ac:dyDescent="0.4">
      <c r="A80" s="42" t="s">
        <v>122</v>
      </c>
      <c r="B80" s="42" t="s">
        <v>109</v>
      </c>
      <c r="C80" s="38">
        <v>5</v>
      </c>
      <c r="D80" s="49"/>
      <c r="E80" s="38">
        <v>0.2</v>
      </c>
      <c r="F80" s="43">
        <f t="shared" si="6"/>
        <v>0</v>
      </c>
    </row>
    <row r="81" spans="1:6" s="13" customFormat="1" ht="19.5" hidden="1" customHeight="1" outlineLevel="1" x14ac:dyDescent="0.4">
      <c r="A81" s="42" t="s">
        <v>81</v>
      </c>
      <c r="B81" s="42" t="s">
        <v>46</v>
      </c>
      <c r="C81" s="38">
        <v>10</v>
      </c>
      <c r="D81" s="111"/>
      <c r="E81" s="43">
        <f t="shared" ref="E81:F82" si="7">IFERROR((B81*C81),)</f>
        <v>0</v>
      </c>
      <c r="F81" s="43">
        <f t="shared" si="7"/>
        <v>0</v>
      </c>
    </row>
    <row r="82" spans="1:6" s="13" customFormat="1" ht="19.5" hidden="1" customHeight="1" outlineLevel="1" x14ac:dyDescent="0.4">
      <c r="A82" s="47" t="s">
        <v>68</v>
      </c>
      <c r="B82" s="47" t="s">
        <v>59</v>
      </c>
      <c r="C82" s="48">
        <v>5</v>
      </c>
      <c r="D82" s="49"/>
      <c r="E82" s="44">
        <f t="shared" si="7"/>
        <v>0</v>
      </c>
      <c r="F82" s="44">
        <f t="shared" si="7"/>
        <v>0</v>
      </c>
    </row>
    <row r="83" spans="1:6" s="13" customFormat="1" ht="19.5" hidden="1" customHeight="1" outlineLevel="1" x14ac:dyDescent="0.4">
      <c r="A83" s="40" t="s">
        <v>69</v>
      </c>
      <c r="B83" s="40" t="s">
        <v>46</v>
      </c>
      <c r="C83" s="34">
        <v>9</v>
      </c>
      <c r="D83" s="35"/>
      <c r="E83" s="45">
        <f t="shared" ref="E83:F83" si="8">IFERROR((B83*C83),)</f>
        <v>0</v>
      </c>
      <c r="F83" s="45">
        <f t="shared" si="8"/>
        <v>0</v>
      </c>
    </row>
    <row r="84" spans="1:6" s="4" customFormat="1" ht="19.5" hidden="1" customHeight="1" outlineLevel="1" x14ac:dyDescent="0.55000000000000004">
      <c r="A84" s="5"/>
      <c r="B84" s="5"/>
      <c r="C84" s="90"/>
      <c r="D84" s="21"/>
      <c r="E84" s="8"/>
      <c r="F84" s="8"/>
    </row>
    <row r="85" spans="1:6" s="13" customFormat="1" ht="30.75" customHeight="1" collapsed="1" x14ac:dyDescent="0.55000000000000004">
      <c r="A85" s="95" t="s">
        <v>82</v>
      </c>
      <c r="B85" s="95"/>
      <c r="C85" s="67" t="s">
        <v>52</v>
      </c>
      <c r="D85" s="50" t="s">
        <v>13</v>
      </c>
      <c r="E85" s="46" t="s">
        <v>110</v>
      </c>
      <c r="F85" s="46" t="s">
        <v>15</v>
      </c>
    </row>
    <row r="86" spans="1:6" s="13" customFormat="1" ht="21" x14ac:dyDescent="0.4">
      <c r="A86" s="76" t="s">
        <v>103</v>
      </c>
      <c r="B86" s="76" t="s">
        <v>109</v>
      </c>
      <c r="C86" s="75">
        <v>3</v>
      </c>
      <c r="D86" s="74"/>
      <c r="E86" s="38">
        <v>0.2</v>
      </c>
      <c r="F86" s="81">
        <f t="shared" ref="F86:F92" si="9">IFERROR(((C86+E86)*D86),)</f>
        <v>0</v>
      </c>
    </row>
    <row r="87" spans="1:6" s="13" customFormat="1" ht="21" x14ac:dyDescent="0.4">
      <c r="A87" s="42" t="s">
        <v>104</v>
      </c>
      <c r="B87" s="42" t="s">
        <v>109</v>
      </c>
      <c r="C87" s="38">
        <v>3</v>
      </c>
      <c r="D87" s="39"/>
      <c r="E87" s="38">
        <v>0.2</v>
      </c>
      <c r="F87" s="43">
        <f t="shared" si="9"/>
        <v>0</v>
      </c>
    </row>
    <row r="88" spans="1:6" s="13" customFormat="1" ht="21" x14ac:dyDescent="0.4">
      <c r="A88" s="42" t="s">
        <v>111</v>
      </c>
      <c r="B88" s="42" t="s">
        <v>109</v>
      </c>
      <c r="C88" s="38">
        <v>3</v>
      </c>
      <c r="D88" s="39"/>
      <c r="E88" s="38">
        <v>0.2</v>
      </c>
      <c r="F88" s="43">
        <f t="shared" si="9"/>
        <v>0</v>
      </c>
    </row>
    <row r="89" spans="1:6" s="13" customFormat="1" ht="21" x14ac:dyDescent="0.4">
      <c r="A89" s="42" t="s">
        <v>83</v>
      </c>
      <c r="B89" s="42" t="s">
        <v>109</v>
      </c>
      <c r="C89" s="38">
        <v>3</v>
      </c>
      <c r="D89" s="39"/>
      <c r="E89" s="38">
        <v>0.2</v>
      </c>
      <c r="F89" s="43">
        <f t="shared" si="9"/>
        <v>0</v>
      </c>
    </row>
    <row r="90" spans="1:6" s="13" customFormat="1" ht="21" x14ac:dyDescent="0.4">
      <c r="A90" s="42" t="s">
        <v>112</v>
      </c>
      <c r="B90" s="42" t="s">
        <v>109</v>
      </c>
      <c r="C90" s="38">
        <v>3</v>
      </c>
      <c r="D90" s="39"/>
      <c r="E90" s="38">
        <v>0.2</v>
      </c>
      <c r="F90" s="43">
        <f t="shared" si="9"/>
        <v>0</v>
      </c>
    </row>
    <row r="91" spans="1:6" s="13" customFormat="1" ht="21" x14ac:dyDescent="0.4">
      <c r="A91" s="42" t="s">
        <v>115</v>
      </c>
      <c r="B91" s="42"/>
      <c r="C91" s="38">
        <v>15</v>
      </c>
      <c r="D91" s="39"/>
      <c r="E91" s="38">
        <v>0.4</v>
      </c>
      <c r="F91" s="43">
        <f t="shared" si="9"/>
        <v>0</v>
      </c>
    </row>
    <row r="92" spans="1:6" s="13" customFormat="1" ht="21" x14ac:dyDescent="0.4">
      <c r="A92" s="47" t="s">
        <v>123</v>
      </c>
      <c r="B92" s="47"/>
      <c r="C92" s="48">
        <v>20</v>
      </c>
      <c r="D92" s="49"/>
      <c r="E92" s="38">
        <v>0.4</v>
      </c>
      <c r="F92" s="44">
        <f t="shared" si="9"/>
        <v>0</v>
      </c>
    </row>
    <row r="93" spans="1:6" s="13" customFormat="1" ht="28.8" x14ac:dyDescent="0.55000000000000004">
      <c r="A93" s="94" t="s">
        <v>89</v>
      </c>
      <c r="B93" s="94"/>
      <c r="C93" s="67" t="s">
        <v>52</v>
      </c>
      <c r="D93" s="67" t="s">
        <v>13</v>
      </c>
      <c r="E93" s="67" t="s">
        <v>110</v>
      </c>
      <c r="F93" s="46" t="s">
        <v>15</v>
      </c>
    </row>
    <row r="94" spans="1:6" s="13" customFormat="1" ht="21" x14ac:dyDescent="0.4">
      <c r="A94" s="41" t="s">
        <v>45</v>
      </c>
      <c r="B94" s="41" t="s">
        <v>109</v>
      </c>
      <c r="C94" s="36">
        <v>5</v>
      </c>
      <c r="D94" s="37"/>
      <c r="E94" s="38">
        <v>0.2</v>
      </c>
      <c r="F94" s="43">
        <f t="shared" ref="F94:F108" si="10">IFERROR(((C94+E94)*D94),)</f>
        <v>0</v>
      </c>
    </row>
    <row r="95" spans="1:6" s="13" customFormat="1" ht="21" x14ac:dyDescent="0.4">
      <c r="A95" s="42" t="s">
        <v>47</v>
      </c>
      <c r="B95" s="42" t="s">
        <v>109</v>
      </c>
      <c r="C95" s="38">
        <v>5</v>
      </c>
      <c r="D95" s="39"/>
      <c r="E95" s="38">
        <v>0.2</v>
      </c>
      <c r="F95" s="43">
        <f t="shared" si="10"/>
        <v>0</v>
      </c>
    </row>
    <row r="96" spans="1:6" s="13" customFormat="1" ht="21" hidden="1" x14ac:dyDescent="0.4">
      <c r="A96" s="77" t="s">
        <v>48</v>
      </c>
      <c r="B96" s="77" t="s">
        <v>46</v>
      </c>
      <c r="C96" s="78">
        <v>8</v>
      </c>
      <c r="D96" s="79"/>
      <c r="E96" s="38">
        <v>0.2</v>
      </c>
      <c r="F96" s="80">
        <f t="shared" si="10"/>
        <v>0</v>
      </c>
    </row>
    <row r="97" spans="1:6" s="13" customFormat="1" ht="21" x14ac:dyDescent="0.4">
      <c r="A97" s="77" t="s">
        <v>108</v>
      </c>
      <c r="B97" s="77" t="s">
        <v>109</v>
      </c>
      <c r="C97" s="78">
        <v>5</v>
      </c>
      <c r="D97" s="79"/>
      <c r="E97" s="38">
        <v>0.2</v>
      </c>
      <c r="F97" s="80">
        <f t="shared" si="10"/>
        <v>0</v>
      </c>
    </row>
    <row r="98" spans="1:6" s="13" customFormat="1" ht="21" x14ac:dyDescent="0.4">
      <c r="A98" s="42" t="s">
        <v>64</v>
      </c>
      <c r="B98" s="42" t="s">
        <v>109</v>
      </c>
      <c r="C98" s="38">
        <v>5</v>
      </c>
      <c r="D98" s="39"/>
      <c r="E98" s="38">
        <v>0.2</v>
      </c>
      <c r="F98" s="80">
        <f t="shared" si="10"/>
        <v>0</v>
      </c>
    </row>
    <row r="99" spans="1:6" s="13" customFormat="1" ht="21" x14ac:dyDescent="0.4">
      <c r="A99" s="42" t="s">
        <v>75</v>
      </c>
      <c r="B99" s="42" t="s">
        <v>109</v>
      </c>
      <c r="C99" s="38">
        <v>5</v>
      </c>
      <c r="D99" s="39"/>
      <c r="E99" s="38">
        <v>0.2</v>
      </c>
      <c r="F99" s="80">
        <f t="shared" si="10"/>
        <v>0</v>
      </c>
    </row>
    <row r="100" spans="1:6" s="13" customFormat="1" ht="21" x14ac:dyDescent="0.4">
      <c r="A100" s="42" t="s">
        <v>48</v>
      </c>
      <c r="B100" s="42" t="s">
        <v>109</v>
      </c>
      <c r="C100" s="38">
        <v>5</v>
      </c>
      <c r="D100" s="39"/>
      <c r="E100" s="38">
        <v>0.2</v>
      </c>
      <c r="F100" s="80">
        <f t="shared" si="10"/>
        <v>0</v>
      </c>
    </row>
    <row r="101" spans="1:6" s="13" customFormat="1" ht="21" x14ac:dyDescent="0.4">
      <c r="A101" s="42" t="s">
        <v>48</v>
      </c>
      <c r="B101" s="42" t="s">
        <v>99</v>
      </c>
      <c r="C101" s="38">
        <v>8</v>
      </c>
      <c r="D101" s="39"/>
      <c r="E101" s="38">
        <v>0.2</v>
      </c>
      <c r="F101" s="80">
        <f t="shared" si="10"/>
        <v>0</v>
      </c>
    </row>
    <row r="102" spans="1:6" s="13" customFormat="1" ht="21" x14ac:dyDescent="0.4">
      <c r="A102" s="42" t="s">
        <v>132</v>
      </c>
      <c r="B102" s="42" t="s">
        <v>109</v>
      </c>
      <c r="C102" s="38">
        <v>4</v>
      </c>
      <c r="D102" s="39"/>
      <c r="E102" s="38">
        <v>0.2</v>
      </c>
      <c r="F102" s="80">
        <f t="shared" si="10"/>
        <v>0</v>
      </c>
    </row>
    <row r="103" spans="1:6" s="13" customFormat="1" ht="21" x14ac:dyDescent="0.4">
      <c r="A103" s="42" t="s">
        <v>91</v>
      </c>
      <c r="B103" s="42" t="s">
        <v>99</v>
      </c>
      <c r="C103" s="38">
        <v>7</v>
      </c>
      <c r="D103" s="39"/>
      <c r="E103" s="38">
        <v>0.2</v>
      </c>
      <c r="F103" s="80">
        <f t="shared" si="10"/>
        <v>0</v>
      </c>
    </row>
    <row r="104" spans="1:6" s="13" customFormat="1" ht="21" x14ac:dyDescent="0.4">
      <c r="A104" s="42" t="s">
        <v>91</v>
      </c>
      <c r="B104" s="42" t="s">
        <v>109</v>
      </c>
      <c r="C104" s="38">
        <v>4</v>
      </c>
      <c r="D104" s="39"/>
      <c r="E104" s="38">
        <v>0.2</v>
      </c>
      <c r="F104" s="80">
        <f t="shared" si="10"/>
        <v>0</v>
      </c>
    </row>
    <row r="105" spans="1:6" s="13" customFormat="1" ht="21" x14ac:dyDescent="0.4">
      <c r="A105" s="42" t="s">
        <v>92</v>
      </c>
      <c r="B105" s="42" t="s">
        <v>99</v>
      </c>
      <c r="C105" s="38">
        <v>7</v>
      </c>
      <c r="D105" s="39"/>
      <c r="E105" s="38">
        <v>0.2</v>
      </c>
      <c r="F105" s="80">
        <f t="shared" si="10"/>
        <v>0</v>
      </c>
    </row>
    <row r="106" spans="1:6" s="13" customFormat="1" ht="21" x14ac:dyDescent="0.4">
      <c r="A106" s="42" t="s">
        <v>92</v>
      </c>
      <c r="B106" s="42" t="s">
        <v>109</v>
      </c>
      <c r="C106" s="38">
        <v>4</v>
      </c>
      <c r="D106" s="39"/>
      <c r="E106" s="38">
        <v>0.2</v>
      </c>
      <c r="F106" s="80">
        <f t="shared" si="10"/>
        <v>0</v>
      </c>
    </row>
    <row r="107" spans="1:6" s="13" customFormat="1" ht="21" x14ac:dyDescent="0.4">
      <c r="A107" s="42" t="s">
        <v>93</v>
      </c>
      <c r="B107" s="42" t="s">
        <v>109</v>
      </c>
      <c r="C107" s="38">
        <v>4</v>
      </c>
      <c r="D107" s="39"/>
      <c r="E107" s="38">
        <v>0.2</v>
      </c>
      <c r="F107" s="80">
        <f t="shared" si="10"/>
        <v>0</v>
      </c>
    </row>
    <row r="108" spans="1:6" s="13" customFormat="1" ht="21" x14ac:dyDescent="0.4">
      <c r="A108" s="40" t="s">
        <v>124</v>
      </c>
      <c r="B108" s="40" t="s">
        <v>90</v>
      </c>
      <c r="C108" s="34">
        <v>15</v>
      </c>
      <c r="D108" s="35"/>
      <c r="E108" s="45">
        <v>0.6</v>
      </c>
      <c r="F108" s="45">
        <f t="shared" si="10"/>
        <v>0</v>
      </c>
    </row>
    <row r="109" spans="1:6" s="4" customFormat="1" ht="6.6" customHeight="1" x14ac:dyDescent="0.55000000000000004">
      <c r="A109" s="5"/>
      <c r="B109" s="5"/>
      <c r="C109" s="90"/>
      <c r="D109" s="90"/>
      <c r="E109" s="90"/>
      <c r="F109" s="8"/>
    </row>
    <row r="110" spans="1:6" s="4" customFormat="1" ht="4.2" customHeight="1" x14ac:dyDescent="0.55000000000000004">
      <c r="A110" s="5"/>
      <c r="B110" s="5"/>
      <c r="C110" s="90"/>
      <c r="D110" s="90"/>
      <c r="E110" s="90"/>
      <c r="F110" s="8"/>
    </row>
    <row r="111" spans="1:6" s="13" customFormat="1" ht="28.8" x14ac:dyDescent="0.55000000000000004">
      <c r="A111" s="95" t="s">
        <v>70</v>
      </c>
      <c r="B111" s="95"/>
      <c r="C111" s="67" t="s">
        <v>52</v>
      </c>
      <c r="D111" s="67" t="s">
        <v>13</v>
      </c>
      <c r="E111" s="67" t="s">
        <v>110</v>
      </c>
      <c r="F111" s="46" t="s">
        <v>15</v>
      </c>
    </row>
    <row r="112" spans="1:6" s="13" customFormat="1" ht="21" x14ac:dyDescent="0.4">
      <c r="A112" s="41" t="s">
        <v>36</v>
      </c>
      <c r="B112" s="41"/>
      <c r="C112" s="36">
        <v>3</v>
      </c>
      <c r="D112" s="37"/>
      <c r="E112" s="100"/>
      <c r="F112" s="80">
        <f t="shared" ref="F112:F121" si="11">IFERROR(((C112+E112)*D112),)</f>
        <v>0</v>
      </c>
    </row>
    <row r="113" spans="1:6" s="13" customFormat="1" ht="21" x14ac:dyDescent="0.4">
      <c r="A113" s="42" t="s">
        <v>37</v>
      </c>
      <c r="B113" s="42"/>
      <c r="C113" s="38">
        <v>4</v>
      </c>
      <c r="D113" s="39"/>
      <c r="E113" s="101"/>
      <c r="F113" s="80">
        <f t="shared" si="11"/>
        <v>0</v>
      </c>
    </row>
    <row r="114" spans="1:6" s="13" customFormat="1" ht="21" x14ac:dyDescent="0.4">
      <c r="A114" s="42" t="s">
        <v>38</v>
      </c>
      <c r="B114" s="42"/>
      <c r="C114" s="38">
        <v>5</v>
      </c>
      <c r="D114" s="39"/>
      <c r="E114" s="101"/>
      <c r="F114" s="80">
        <f t="shared" si="11"/>
        <v>0</v>
      </c>
    </row>
    <row r="115" spans="1:6" s="13" customFormat="1" ht="21" x14ac:dyDescent="0.4">
      <c r="A115" s="42" t="s">
        <v>126</v>
      </c>
      <c r="B115" s="42" t="s">
        <v>60</v>
      </c>
      <c r="C115" s="38">
        <v>12</v>
      </c>
      <c r="D115" s="39"/>
      <c r="E115" s="38">
        <v>0.6</v>
      </c>
      <c r="F115" s="80">
        <f t="shared" si="11"/>
        <v>0</v>
      </c>
    </row>
    <row r="116" spans="1:6" s="13" customFormat="1" ht="21" x14ac:dyDescent="0.4">
      <c r="A116" s="42" t="s">
        <v>105</v>
      </c>
      <c r="B116" s="42"/>
      <c r="C116" s="38">
        <v>10</v>
      </c>
      <c r="D116" s="39"/>
      <c r="E116" s="38">
        <v>0.8</v>
      </c>
      <c r="F116" s="80">
        <f t="shared" si="11"/>
        <v>0</v>
      </c>
    </row>
    <row r="117" spans="1:6" s="13" customFormat="1" ht="21" x14ac:dyDescent="0.4">
      <c r="A117" s="42" t="s">
        <v>106</v>
      </c>
      <c r="B117" s="42" t="s">
        <v>167</v>
      </c>
      <c r="C117" s="38">
        <v>10</v>
      </c>
      <c r="D117" s="39"/>
      <c r="E117" s="38">
        <v>0.8</v>
      </c>
      <c r="F117" s="80">
        <f t="shared" si="11"/>
        <v>0</v>
      </c>
    </row>
    <row r="118" spans="1:6" s="13" customFormat="1" ht="21" x14ac:dyDescent="0.4">
      <c r="A118" s="42" t="s">
        <v>125</v>
      </c>
      <c r="B118" s="42" t="s">
        <v>60</v>
      </c>
      <c r="C118" s="38">
        <v>10</v>
      </c>
      <c r="D118" s="39"/>
      <c r="E118" s="38">
        <v>0.6</v>
      </c>
      <c r="F118" s="80">
        <f t="shared" si="11"/>
        <v>0</v>
      </c>
    </row>
    <row r="119" spans="1:6" s="13" customFormat="1" ht="21" x14ac:dyDescent="0.4">
      <c r="A119" s="42" t="s">
        <v>71</v>
      </c>
      <c r="B119" s="42" t="s">
        <v>60</v>
      </c>
      <c r="C119" s="38">
        <v>10</v>
      </c>
      <c r="D119" s="39"/>
      <c r="E119" s="38">
        <v>0.6</v>
      </c>
      <c r="F119" s="80">
        <f t="shared" si="11"/>
        <v>0</v>
      </c>
    </row>
    <row r="120" spans="1:6" s="13" customFormat="1" ht="21" x14ac:dyDescent="0.4">
      <c r="A120" s="42" t="s">
        <v>72</v>
      </c>
      <c r="B120" s="42" t="s">
        <v>60</v>
      </c>
      <c r="C120" s="38">
        <v>10</v>
      </c>
      <c r="D120" s="39"/>
      <c r="E120" s="38">
        <v>0.6</v>
      </c>
      <c r="F120" s="80">
        <f t="shared" si="11"/>
        <v>0</v>
      </c>
    </row>
    <row r="121" spans="1:6" s="13" customFormat="1" ht="21" x14ac:dyDescent="0.4">
      <c r="A121" s="42" t="s">
        <v>73</v>
      </c>
      <c r="B121" s="42" t="s">
        <v>60</v>
      </c>
      <c r="C121" s="38">
        <v>10</v>
      </c>
      <c r="D121" s="39"/>
      <c r="E121" s="38">
        <v>0.6</v>
      </c>
      <c r="F121" s="43">
        <f t="shared" si="11"/>
        <v>0</v>
      </c>
    </row>
    <row r="122" spans="1:6" s="13" customFormat="1" ht="21" hidden="1" outlineLevel="1" x14ac:dyDescent="0.4">
      <c r="A122" s="47" t="s">
        <v>74</v>
      </c>
      <c r="B122" s="47"/>
      <c r="C122" s="48">
        <v>20</v>
      </c>
      <c r="D122" s="49"/>
      <c r="E122" s="97"/>
      <c r="F122" s="44">
        <f t="shared" ref="F122" si="12">IFERROR((C122*D122),)</f>
        <v>0</v>
      </c>
    </row>
    <row r="123" spans="1:6" s="13" customFormat="1" ht="21" hidden="1" outlineLevel="1" x14ac:dyDescent="0.4">
      <c r="A123" s="6" t="s">
        <v>9</v>
      </c>
      <c r="B123" s="6"/>
      <c r="C123" s="7">
        <v>5</v>
      </c>
      <c r="D123" s="20" t="s">
        <v>32</v>
      </c>
      <c r="E123" s="98"/>
      <c r="F123" s="8">
        <f>IFERROR((C123*D123)+(#REF!*#REF!)+(#REF!*#REF!),)</f>
        <v>0</v>
      </c>
    </row>
    <row r="124" spans="1:6" s="13" customFormat="1" ht="21" hidden="1" outlineLevel="1" x14ac:dyDescent="0.4">
      <c r="A124" s="6" t="s">
        <v>10</v>
      </c>
      <c r="B124" s="6"/>
      <c r="C124" s="7">
        <v>7.5</v>
      </c>
      <c r="D124" s="20" t="s">
        <v>32</v>
      </c>
      <c r="E124" s="98"/>
      <c r="F124" s="8">
        <f>IFERROR((C124*D124)+(#REF!*#REF!)+(#REF!*#REF!),)</f>
        <v>0</v>
      </c>
    </row>
    <row r="125" spans="1:6" s="13" customFormat="1" ht="21" hidden="1" outlineLevel="1" x14ac:dyDescent="0.4">
      <c r="A125" s="6" t="s">
        <v>11</v>
      </c>
      <c r="B125" s="6"/>
      <c r="C125" s="7">
        <v>10</v>
      </c>
      <c r="D125" s="20" t="s">
        <v>32</v>
      </c>
      <c r="E125" s="98"/>
      <c r="F125" s="8">
        <f>IFERROR((C125*D125)+(#REF!*#REF!)+(#REF!*#REF!),)</f>
        <v>0</v>
      </c>
    </row>
    <row r="126" spans="1:6" s="13" customFormat="1" ht="21" hidden="1" outlineLevel="1" x14ac:dyDescent="0.4">
      <c r="A126" s="6" t="s">
        <v>12</v>
      </c>
      <c r="B126" s="6"/>
      <c r="C126" s="7">
        <v>7.5</v>
      </c>
      <c r="D126" s="20" t="s">
        <v>32</v>
      </c>
      <c r="E126" s="98"/>
      <c r="F126" s="8">
        <f>IFERROR((C126*D126)+(#REF!*#REF!)+(#REF!*#REF!),)</f>
        <v>0</v>
      </c>
    </row>
    <row r="127" spans="1:6" ht="6.75" customHeight="1" collapsed="1" x14ac:dyDescent="0.3"/>
    <row r="128" spans="1:6" s="13" customFormat="1" ht="28.8" x14ac:dyDescent="0.55000000000000004">
      <c r="A128" s="105" t="s">
        <v>155</v>
      </c>
      <c r="B128" s="106"/>
      <c r="C128" s="67" t="s">
        <v>52</v>
      </c>
      <c r="D128" s="67" t="s">
        <v>13</v>
      </c>
      <c r="E128" s="67" t="s">
        <v>110</v>
      </c>
      <c r="F128" s="46" t="s">
        <v>15</v>
      </c>
    </row>
    <row r="129" spans="1:6" s="13" customFormat="1" ht="21" x14ac:dyDescent="0.4">
      <c r="A129" s="41" t="s">
        <v>156</v>
      </c>
      <c r="B129" s="41" t="s">
        <v>60</v>
      </c>
      <c r="C129" s="36">
        <v>10</v>
      </c>
      <c r="D129" s="37"/>
      <c r="E129" s="38">
        <v>0.6</v>
      </c>
      <c r="F129" s="80">
        <f t="shared" ref="F129:F153" si="13">IFERROR(((C129+E129)*D129),)</f>
        <v>0</v>
      </c>
    </row>
    <row r="130" spans="1:6" s="13" customFormat="1" ht="21" x14ac:dyDescent="0.4">
      <c r="A130" s="42" t="s">
        <v>157</v>
      </c>
      <c r="B130" s="42" t="s">
        <v>60</v>
      </c>
      <c r="C130" s="38">
        <v>10</v>
      </c>
      <c r="D130" s="39"/>
      <c r="E130" s="38">
        <v>0.6</v>
      </c>
      <c r="F130" s="80">
        <f t="shared" si="13"/>
        <v>0</v>
      </c>
    </row>
    <row r="131" spans="1:6" s="13" customFormat="1" ht="21" hidden="1" x14ac:dyDescent="0.4">
      <c r="A131" s="77" t="s">
        <v>48</v>
      </c>
      <c r="B131" s="77" t="s">
        <v>46</v>
      </c>
      <c r="C131" s="78">
        <v>8</v>
      </c>
      <c r="D131" s="79"/>
      <c r="E131" s="38">
        <v>0.2</v>
      </c>
      <c r="F131" s="80">
        <f t="shared" si="13"/>
        <v>0</v>
      </c>
    </row>
    <row r="132" spans="1:6" s="13" customFormat="1" ht="21" x14ac:dyDescent="0.4">
      <c r="A132" s="77" t="s">
        <v>158</v>
      </c>
      <c r="B132" s="77"/>
      <c r="C132" s="78">
        <v>5</v>
      </c>
      <c r="D132" s="79"/>
      <c r="E132" s="38">
        <v>0.2</v>
      </c>
      <c r="F132" s="80">
        <f t="shared" si="13"/>
        <v>0</v>
      </c>
    </row>
    <row r="133" spans="1:6" s="13" customFormat="1" ht="21" x14ac:dyDescent="0.4">
      <c r="A133" s="42" t="s">
        <v>159</v>
      </c>
      <c r="B133" s="42"/>
      <c r="C133" s="38">
        <v>5</v>
      </c>
      <c r="D133" s="39"/>
      <c r="E133" s="38">
        <v>0.2</v>
      </c>
      <c r="F133" s="80">
        <f t="shared" si="13"/>
        <v>0</v>
      </c>
    </row>
    <row r="134" spans="1:6" s="13" customFormat="1" ht="21" x14ac:dyDescent="0.4">
      <c r="A134" s="42" t="s">
        <v>160</v>
      </c>
      <c r="B134" s="42"/>
      <c r="C134" s="38">
        <v>5</v>
      </c>
      <c r="D134" s="39"/>
      <c r="E134" s="38">
        <v>0.2</v>
      </c>
      <c r="F134" s="80">
        <f t="shared" si="13"/>
        <v>0</v>
      </c>
    </row>
    <row r="135" spans="1:6" s="13" customFormat="1" ht="21" x14ac:dyDescent="0.4">
      <c r="A135" s="42" t="s">
        <v>161</v>
      </c>
      <c r="B135" s="42" t="s">
        <v>46</v>
      </c>
      <c r="C135" s="38">
        <v>10</v>
      </c>
      <c r="D135" s="39"/>
      <c r="E135" s="38">
        <v>0.2</v>
      </c>
      <c r="F135" s="80">
        <f t="shared" si="13"/>
        <v>0</v>
      </c>
    </row>
    <row r="136" spans="1:6" s="13" customFormat="1" ht="21" x14ac:dyDescent="0.4">
      <c r="A136" s="42" t="s">
        <v>122</v>
      </c>
      <c r="B136" s="42" t="s">
        <v>46</v>
      </c>
      <c r="C136" s="38">
        <v>10</v>
      </c>
      <c r="D136" s="39"/>
      <c r="E136" s="38">
        <v>0.2</v>
      </c>
      <c r="F136" s="80">
        <f t="shared" si="13"/>
        <v>0</v>
      </c>
    </row>
    <row r="137" spans="1:6" s="13" customFormat="1" ht="21" x14ac:dyDescent="0.4">
      <c r="A137" s="42" t="s">
        <v>153</v>
      </c>
      <c r="B137" s="42" t="s">
        <v>46</v>
      </c>
      <c r="C137" s="38">
        <v>10</v>
      </c>
      <c r="D137" s="39"/>
      <c r="E137" s="38">
        <v>0.2</v>
      </c>
      <c r="F137" s="80">
        <f t="shared" si="13"/>
        <v>0</v>
      </c>
    </row>
    <row r="138" spans="1:6" s="13" customFormat="1" ht="21" x14ac:dyDescent="0.4">
      <c r="A138" s="77" t="s">
        <v>162</v>
      </c>
      <c r="B138" s="77" t="s">
        <v>46</v>
      </c>
      <c r="C138" s="78">
        <v>12</v>
      </c>
      <c r="D138" s="79"/>
      <c r="E138" s="38">
        <v>0.2</v>
      </c>
      <c r="F138" s="80">
        <f t="shared" si="13"/>
        <v>0</v>
      </c>
    </row>
    <row r="139" spans="1:6" s="13" customFormat="1" ht="21" x14ac:dyDescent="0.4">
      <c r="A139" s="42" t="s">
        <v>152</v>
      </c>
      <c r="B139" s="42" t="s">
        <v>46</v>
      </c>
      <c r="C139" s="38">
        <v>12</v>
      </c>
      <c r="D139" s="39"/>
      <c r="E139" s="38">
        <v>0.2</v>
      </c>
      <c r="F139" s="80">
        <f t="shared" si="13"/>
        <v>0</v>
      </c>
    </row>
    <row r="140" spans="1:6" s="13" customFormat="1" ht="21" x14ac:dyDescent="0.4">
      <c r="A140" s="42" t="s">
        <v>163</v>
      </c>
      <c r="B140" s="42" t="s">
        <v>164</v>
      </c>
      <c r="C140" s="38">
        <v>12</v>
      </c>
      <c r="D140" s="39"/>
      <c r="E140" s="38">
        <v>0.8</v>
      </c>
      <c r="F140" s="80">
        <f t="shared" si="13"/>
        <v>0</v>
      </c>
    </row>
    <row r="141" spans="1:6" s="13" customFormat="1" ht="21" x14ac:dyDescent="0.4">
      <c r="A141" s="42" t="s">
        <v>165</v>
      </c>
      <c r="B141" s="42" t="s">
        <v>166</v>
      </c>
      <c r="C141" s="38">
        <v>5.5</v>
      </c>
      <c r="D141" s="39"/>
      <c r="E141" s="38">
        <v>0.2</v>
      </c>
      <c r="F141" s="80">
        <f t="shared" si="13"/>
        <v>0</v>
      </c>
    </row>
    <row r="142" spans="1:6" s="13" customFormat="1" ht="21" x14ac:dyDescent="0.4">
      <c r="A142" s="42" t="s">
        <v>185</v>
      </c>
      <c r="B142" s="42" t="s">
        <v>166</v>
      </c>
      <c r="C142" s="38">
        <v>5.5</v>
      </c>
      <c r="D142" s="39"/>
      <c r="E142" s="38">
        <v>0.2</v>
      </c>
      <c r="F142" s="80">
        <f t="shared" ref="F142" si="14">IFERROR(((C142+E142)*D142),)</f>
        <v>0</v>
      </c>
    </row>
    <row r="143" spans="1:6" s="13" customFormat="1" ht="21" x14ac:dyDescent="0.4">
      <c r="A143" s="42" t="s">
        <v>186</v>
      </c>
      <c r="B143" s="42" t="s">
        <v>173</v>
      </c>
      <c r="C143" s="38">
        <v>4</v>
      </c>
      <c r="D143" s="39"/>
      <c r="E143" s="38">
        <v>0.2</v>
      </c>
      <c r="F143" s="80">
        <f t="shared" ref="F143" si="15">IFERROR(((C143+E143)*D143),)</f>
        <v>0</v>
      </c>
    </row>
    <row r="144" spans="1:6" s="13" customFormat="1" ht="21" x14ac:dyDescent="0.4">
      <c r="A144" s="42" t="s">
        <v>168</v>
      </c>
      <c r="B144" s="42" t="s">
        <v>169</v>
      </c>
      <c r="C144" s="38">
        <v>4</v>
      </c>
      <c r="D144" s="39"/>
      <c r="E144" s="38">
        <v>0.2</v>
      </c>
      <c r="F144" s="80">
        <f t="shared" si="13"/>
        <v>0</v>
      </c>
    </row>
    <row r="145" spans="1:6" s="13" customFormat="1" ht="21" x14ac:dyDescent="0.4">
      <c r="A145" s="42" t="s">
        <v>184</v>
      </c>
      <c r="B145" s="42" t="s">
        <v>173</v>
      </c>
      <c r="C145" s="38">
        <v>4</v>
      </c>
      <c r="D145" s="39"/>
      <c r="E145" s="38">
        <v>0.2</v>
      </c>
      <c r="F145" s="80">
        <f t="shared" ref="F145" si="16">IFERROR(((C145+E145)*D145),)</f>
        <v>0</v>
      </c>
    </row>
    <row r="146" spans="1:6" s="13" customFormat="1" ht="21" x14ac:dyDescent="0.4">
      <c r="A146" s="42" t="s">
        <v>170</v>
      </c>
      <c r="B146" s="42" t="s">
        <v>171</v>
      </c>
      <c r="C146" s="38">
        <v>4.5</v>
      </c>
      <c r="D146" s="39"/>
      <c r="E146" s="38">
        <v>0.2</v>
      </c>
      <c r="F146" s="80">
        <f t="shared" si="13"/>
        <v>0</v>
      </c>
    </row>
    <row r="147" spans="1:6" s="13" customFormat="1" ht="21" x14ac:dyDescent="0.4">
      <c r="A147" s="42" t="s">
        <v>172</v>
      </c>
      <c r="B147" s="42" t="s">
        <v>173</v>
      </c>
      <c r="C147" s="38">
        <v>4</v>
      </c>
      <c r="D147" s="39"/>
      <c r="E147" s="38">
        <v>0.2</v>
      </c>
      <c r="F147" s="80">
        <f t="shared" si="13"/>
        <v>0</v>
      </c>
    </row>
    <row r="148" spans="1:6" s="13" customFormat="1" ht="21" x14ac:dyDescent="0.4">
      <c r="A148" s="42" t="s">
        <v>174</v>
      </c>
      <c r="B148" s="42" t="s">
        <v>166</v>
      </c>
      <c r="C148" s="38">
        <v>4.2</v>
      </c>
      <c r="D148" s="39"/>
      <c r="E148" s="38">
        <v>0.2</v>
      </c>
      <c r="F148" s="80">
        <f t="shared" si="13"/>
        <v>0</v>
      </c>
    </row>
    <row r="149" spans="1:6" s="13" customFormat="1" ht="21" x14ac:dyDescent="0.4">
      <c r="A149" s="77" t="s">
        <v>176</v>
      </c>
      <c r="B149" s="77" t="s">
        <v>173</v>
      </c>
      <c r="C149" s="78">
        <v>4</v>
      </c>
      <c r="D149" s="79"/>
      <c r="E149" s="38">
        <v>0.2</v>
      </c>
      <c r="F149" s="80">
        <f t="shared" si="13"/>
        <v>0</v>
      </c>
    </row>
    <row r="150" spans="1:6" s="13" customFormat="1" ht="21" x14ac:dyDescent="0.4">
      <c r="A150" s="42" t="s">
        <v>175</v>
      </c>
      <c r="B150" s="42" t="s">
        <v>173</v>
      </c>
      <c r="C150" s="38">
        <v>4</v>
      </c>
      <c r="D150" s="39"/>
      <c r="E150" s="38">
        <v>0.2</v>
      </c>
      <c r="F150" s="80">
        <f t="shared" si="13"/>
        <v>0</v>
      </c>
    </row>
    <row r="151" spans="1:6" s="13" customFormat="1" ht="21" x14ac:dyDescent="0.4">
      <c r="A151" s="42" t="s">
        <v>178</v>
      </c>
      <c r="B151" s="42" t="s">
        <v>166</v>
      </c>
      <c r="C151" s="38">
        <v>4.5</v>
      </c>
      <c r="D151" s="39"/>
      <c r="E151" s="38">
        <v>0.2</v>
      </c>
      <c r="F151" s="80">
        <f t="shared" si="13"/>
        <v>0</v>
      </c>
    </row>
    <row r="152" spans="1:6" s="13" customFormat="1" ht="21" x14ac:dyDescent="0.4">
      <c r="A152" s="42" t="s">
        <v>177</v>
      </c>
      <c r="B152" s="42" t="s">
        <v>166</v>
      </c>
      <c r="C152" s="38">
        <v>5.5</v>
      </c>
      <c r="D152" s="39"/>
      <c r="E152" s="38">
        <v>0.2</v>
      </c>
      <c r="F152" s="80">
        <f t="shared" si="13"/>
        <v>0</v>
      </c>
    </row>
    <row r="153" spans="1:6" s="13" customFormat="1" ht="21" x14ac:dyDescent="0.4">
      <c r="A153" s="42" t="s">
        <v>179</v>
      </c>
      <c r="B153" s="42" t="s">
        <v>166</v>
      </c>
      <c r="C153" s="38">
        <v>4.5</v>
      </c>
      <c r="D153" s="39"/>
      <c r="E153" s="38">
        <v>0.2</v>
      </c>
      <c r="F153" s="80">
        <f t="shared" si="13"/>
        <v>0</v>
      </c>
    </row>
    <row r="154" spans="1:6" s="13" customFormat="1" ht="21" x14ac:dyDescent="0.4">
      <c r="A154" s="42" t="s">
        <v>180</v>
      </c>
      <c r="B154" s="42" t="s">
        <v>166</v>
      </c>
      <c r="C154" s="38">
        <v>4.5</v>
      </c>
      <c r="D154" s="39"/>
      <c r="E154" s="38">
        <v>0.2</v>
      </c>
      <c r="F154" s="80">
        <f t="shared" ref="F154" si="17">IFERROR(((C154+E154)*D154),)</f>
        <v>0</v>
      </c>
    </row>
    <row r="155" spans="1:6" s="13" customFormat="1" ht="21" x14ac:dyDescent="0.4">
      <c r="A155" s="42" t="s">
        <v>181</v>
      </c>
      <c r="B155" s="42" t="s">
        <v>166</v>
      </c>
      <c r="C155" s="38">
        <v>4.5</v>
      </c>
      <c r="D155" s="39"/>
      <c r="E155" s="38">
        <v>0.2</v>
      </c>
      <c r="F155" s="80">
        <f t="shared" ref="F155" si="18">IFERROR(((C155+E155)*D155),)</f>
        <v>0</v>
      </c>
    </row>
    <row r="156" spans="1:6" s="13" customFormat="1" ht="21" x14ac:dyDescent="0.4">
      <c r="A156" s="42" t="s">
        <v>182</v>
      </c>
      <c r="B156" s="42" t="s">
        <v>166</v>
      </c>
      <c r="C156" s="38">
        <v>4.5</v>
      </c>
      <c r="D156" s="39"/>
      <c r="E156" s="38">
        <v>0.2</v>
      </c>
      <c r="F156" s="80">
        <f t="shared" ref="F156" si="19">IFERROR(((C156+E156)*D156),)</f>
        <v>0</v>
      </c>
    </row>
    <row r="157" spans="1:6" s="4" customFormat="1" ht="28.8" x14ac:dyDescent="0.55000000000000004">
      <c r="A157" s="117" t="s">
        <v>187</v>
      </c>
      <c r="B157" s="117"/>
      <c r="C157" s="67" t="s">
        <v>52</v>
      </c>
      <c r="D157" s="67" t="s">
        <v>13</v>
      </c>
      <c r="E157" s="67" t="s">
        <v>110</v>
      </c>
      <c r="F157" s="67" t="s">
        <v>15</v>
      </c>
    </row>
    <row r="158" spans="1:6" s="4" customFormat="1" ht="21" customHeight="1" x14ac:dyDescent="0.4">
      <c r="A158" s="41" t="s">
        <v>188</v>
      </c>
      <c r="B158" s="41" t="s">
        <v>189</v>
      </c>
      <c r="C158" s="36">
        <v>8.5</v>
      </c>
      <c r="D158" s="79"/>
      <c r="E158" s="43">
        <v>0</v>
      </c>
      <c r="F158" s="68">
        <f>IFERROR(((C158+E158)*D158),)</f>
        <v>0</v>
      </c>
    </row>
    <row r="159" spans="1:6" s="4" customFormat="1" ht="21" customHeight="1" x14ac:dyDescent="0.4">
      <c r="A159" s="42" t="s">
        <v>190</v>
      </c>
      <c r="B159" s="42" t="s">
        <v>191</v>
      </c>
      <c r="C159" s="38">
        <v>7.5</v>
      </c>
      <c r="D159" s="79"/>
      <c r="E159" s="43">
        <v>0</v>
      </c>
      <c r="F159" s="43">
        <f t="shared" ref="F159:F165" si="20">IFERROR(((C159+E159)*D159),)</f>
        <v>0</v>
      </c>
    </row>
    <row r="160" spans="1:6" s="4" customFormat="1" ht="21" customHeight="1" x14ac:dyDescent="0.4">
      <c r="A160" s="42" t="s">
        <v>192</v>
      </c>
      <c r="B160" s="42" t="s">
        <v>193</v>
      </c>
      <c r="C160" s="38">
        <v>4</v>
      </c>
      <c r="D160" s="79"/>
      <c r="E160" s="43">
        <v>0</v>
      </c>
      <c r="F160" s="43">
        <f t="shared" si="20"/>
        <v>0</v>
      </c>
    </row>
    <row r="161" spans="1:6" s="4" customFormat="1" ht="21" customHeight="1" x14ac:dyDescent="0.4">
      <c r="A161" s="77" t="s">
        <v>194</v>
      </c>
      <c r="B161" s="77" t="s">
        <v>200</v>
      </c>
      <c r="C161" s="78">
        <v>3</v>
      </c>
      <c r="D161" s="79"/>
      <c r="E161" s="80">
        <v>0</v>
      </c>
      <c r="F161" s="80">
        <f t="shared" si="20"/>
        <v>0</v>
      </c>
    </row>
    <row r="162" spans="1:6" s="4" customFormat="1" ht="21" customHeight="1" x14ac:dyDescent="0.4">
      <c r="A162" s="77" t="s">
        <v>195</v>
      </c>
      <c r="B162" s="77" t="s">
        <v>191</v>
      </c>
      <c r="C162" s="78">
        <v>2.5</v>
      </c>
      <c r="D162" s="79"/>
      <c r="E162" s="80">
        <v>0</v>
      </c>
      <c r="F162" s="80">
        <f t="shared" si="20"/>
        <v>0</v>
      </c>
    </row>
    <row r="163" spans="1:6" s="4" customFormat="1" ht="21" customHeight="1" x14ac:dyDescent="0.4">
      <c r="A163" s="77" t="s">
        <v>196</v>
      </c>
      <c r="B163" s="77" t="s">
        <v>197</v>
      </c>
      <c r="C163" s="78">
        <v>3.5</v>
      </c>
      <c r="D163" s="79"/>
      <c r="E163" s="80">
        <v>0</v>
      </c>
      <c r="F163" s="80">
        <f t="shared" si="20"/>
        <v>0</v>
      </c>
    </row>
    <row r="164" spans="1:6" s="4" customFormat="1" ht="21" customHeight="1" x14ac:dyDescent="0.4">
      <c r="A164" s="77" t="s">
        <v>196</v>
      </c>
      <c r="B164" s="77" t="s">
        <v>198</v>
      </c>
      <c r="C164" s="78">
        <v>5.5</v>
      </c>
      <c r="D164" s="79"/>
      <c r="E164" s="80">
        <v>0</v>
      </c>
      <c r="F164" s="80">
        <f t="shared" si="20"/>
        <v>0</v>
      </c>
    </row>
    <row r="165" spans="1:6" s="13" customFormat="1" ht="21" customHeight="1" x14ac:dyDescent="0.4">
      <c r="A165" s="47" t="s">
        <v>199</v>
      </c>
      <c r="B165" s="47" t="s">
        <v>166</v>
      </c>
      <c r="C165" s="48">
        <v>5</v>
      </c>
      <c r="D165" s="110"/>
      <c r="E165" s="48">
        <v>0</v>
      </c>
      <c r="F165" s="44">
        <f t="shared" si="20"/>
        <v>0</v>
      </c>
    </row>
    <row r="166" spans="1:6" s="13" customFormat="1" ht="6" customHeight="1" x14ac:dyDescent="0.4">
      <c r="A166" s="4"/>
      <c r="B166" s="4"/>
      <c r="C166" s="107"/>
      <c r="D166" s="108"/>
      <c r="E166" s="107"/>
      <c r="F166" s="62"/>
    </row>
    <row r="167" spans="1:6" s="13" customFormat="1" ht="3" customHeight="1" x14ac:dyDescent="0.4">
      <c r="A167" s="4"/>
      <c r="B167" s="4"/>
      <c r="C167" s="107"/>
      <c r="D167" s="108"/>
      <c r="E167" s="107"/>
      <c r="F167" s="62"/>
    </row>
    <row r="168" spans="1:6" ht="30" customHeight="1" x14ac:dyDescent="0.55000000000000004">
      <c r="A168" s="5" t="s">
        <v>19</v>
      </c>
      <c r="B168" s="5"/>
      <c r="F168" s="63">
        <f>SUM(F6:F165)</f>
        <v>0</v>
      </c>
    </row>
    <row r="169" spans="1:6" ht="28.5" customHeight="1" x14ac:dyDescent="0.3">
      <c r="A169" s="28" t="s">
        <v>58</v>
      </c>
      <c r="B169" s="28"/>
      <c r="C169" s="61"/>
      <c r="D169" s="62"/>
      <c r="E169" s="62"/>
      <c r="F169" s="70"/>
    </row>
    <row r="170" spans="1:6" ht="5.25" customHeight="1" x14ac:dyDescent="0.3"/>
    <row r="171" spans="1:6" ht="25.8" x14ac:dyDescent="0.5">
      <c r="A171" s="28" t="s">
        <v>116</v>
      </c>
      <c r="B171" s="73" t="s">
        <v>117</v>
      </c>
      <c r="C171" s="9" t="s">
        <v>17</v>
      </c>
      <c r="F171" s="63">
        <f>IF(B171="Ja",5.55,0)</f>
        <v>5.55</v>
      </c>
    </row>
    <row r="172" spans="1:6" ht="36.75" customHeight="1" x14ac:dyDescent="0.4">
      <c r="A172" s="28" t="s">
        <v>16</v>
      </c>
      <c r="B172" s="60" t="str">
        <f>IF(B171="Nein","Ja","Nein")</f>
        <v>Nein</v>
      </c>
      <c r="C172" s="115" t="s">
        <v>51</v>
      </c>
      <c r="D172" s="116"/>
      <c r="E172" s="99"/>
      <c r="F172" s="8">
        <v>0</v>
      </c>
    </row>
    <row r="173" spans="1:6" ht="4.5" customHeight="1" x14ac:dyDescent="0.3">
      <c r="A173" s="10"/>
      <c r="B173" s="10"/>
    </row>
    <row r="174" spans="1:6" ht="28.8" x14ac:dyDescent="0.55000000000000004">
      <c r="A174" s="5" t="s">
        <v>18</v>
      </c>
      <c r="B174" s="5"/>
      <c r="F174" s="63">
        <f>SUM(F168+F171)</f>
        <v>5.55</v>
      </c>
    </row>
    <row r="175" spans="1:6" ht="4.5" customHeight="1" x14ac:dyDescent="0.3"/>
    <row r="176" spans="1:6" ht="21" x14ac:dyDescent="0.4">
      <c r="A176" s="22" t="s">
        <v>20</v>
      </c>
      <c r="B176" s="23"/>
      <c r="C176" s="24"/>
      <c r="D176" s="71"/>
      <c r="E176" s="71"/>
      <c r="F176" s="72"/>
    </row>
    <row r="177" spans="1:6" s="70" customFormat="1" ht="24.9" customHeight="1" x14ac:dyDescent="0.3">
      <c r="A177" s="112" t="s">
        <v>21</v>
      </c>
      <c r="B177" s="51" t="s">
        <v>53</v>
      </c>
      <c r="C177" s="52"/>
      <c r="D177" s="52"/>
      <c r="E177" s="52"/>
      <c r="F177" s="53"/>
    </row>
    <row r="178" spans="1:6" s="70" customFormat="1" ht="24.9" customHeight="1" x14ac:dyDescent="0.3">
      <c r="A178" s="113" t="s">
        <v>22</v>
      </c>
      <c r="B178" s="54" t="s">
        <v>54</v>
      </c>
      <c r="C178" s="55"/>
      <c r="D178" s="55"/>
      <c r="E178" s="55"/>
      <c r="F178" s="56"/>
    </row>
    <row r="179" spans="1:6" s="70" customFormat="1" ht="24.9" customHeight="1" x14ac:dyDescent="0.3">
      <c r="A179" s="113" t="s">
        <v>23</v>
      </c>
      <c r="B179" s="54" t="s">
        <v>55</v>
      </c>
      <c r="C179" s="55"/>
      <c r="D179" s="55"/>
      <c r="E179" s="55"/>
      <c r="F179" s="56"/>
    </row>
    <row r="180" spans="1:6" s="70" customFormat="1" ht="24.9" customHeight="1" x14ac:dyDescent="0.3">
      <c r="A180" s="113" t="s">
        <v>50</v>
      </c>
      <c r="B180" s="54" t="s">
        <v>56</v>
      </c>
      <c r="C180" s="55"/>
      <c r="D180" s="55"/>
      <c r="E180" s="55"/>
      <c r="F180" s="56"/>
    </row>
    <row r="181" spans="1:6" s="70" customFormat="1" ht="24.9" customHeight="1" x14ac:dyDescent="0.3">
      <c r="A181" s="114" t="s">
        <v>49</v>
      </c>
      <c r="B181" s="59" t="s">
        <v>57</v>
      </c>
      <c r="C181" s="57"/>
      <c r="D181" s="57"/>
      <c r="E181" s="57"/>
      <c r="F181" s="58"/>
    </row>
    <row r="182" spans="1:6" ht="5.25" customHeight="1" x14ac:dyDescent="0.3"/>
    <row r="183" spans="1:6" s="70" customFormat="1" ht="21.75" customHeight="1" x14ac:dyDescent="0.3">
      <c r="A183" s="64" t="s">
        <v>26</v>
      </c>
      <c r="B183" s="25"/>
      <c r="C183" s="26"/>
      <c r="D183" s="26"/>
      <c r="E183" s="26"/>
      <c r="F183" s="27"/>
    </row>
    <row r="184" spans="1:6" s="70" customFormat="1" ht="21.75" customHeight="1" x14ac:dyDescent="0.3">
      <c r="A184" s="65" t="s">
        <v>24</v>
      </c>
      <c r="B184" s="28"/>
      <c r="C184" s="29"/>
      <c r="D184" s="29"/>
      <c r="E184" s="29"/>
      <c r="F184" s="30"/>
    </row>
    <row r="185" spans="1:6" s="70" customFormat="1" ht="21.75" customHeight="1" x14ac:dyDescent="0.3">
      <c r="A185" s="66" t="s">
        <v>25</v>
      </c>
      <c r="B185" s="31"/>
      <c r="C185" s="32"/>
      <c r="D185" s="32"/>
      <c r="E185" s="32"/>
      <c r="F185" s="33"/>
    </row>
  </sheetData>
  <sheetProtection algorithmName="SHA-512" hashValue="xOOMMAKsc5Hl2R0iiHj9eHK1lNQEcp/J4mT6izIlYKquclUFr0LzZJJGEZXipPLKAwhXHrvhRKGp9PHSGo623w==" saltValue="+cxEDjBbRItfS/CC+U3o0g==" spinCount="100000" sheet="1" objects="1" selectLockedCells="1"/>
  <mergeCells count="1">
    <mergeCell ref="C172:D172"/>
  </mergeCells>
  <phoneticPr fontId="18" type="noConversion"/>
  <dataValidations disablePrompts="1" count="2">
    <dataValidation type="list" allowBlank="1" showInputMessage="1" showErrorMessage="1" errorTitle="EIngabefelder" sqref="B171" xr:uid="{00000000-0002-0000-0000-000000000000}">
      <formula1>"Ja,Nein"</formula1>
    </dataValidation>
    <dataValidation type="list" operator="equal" allowBlank="1" showInputMessage="1" showErrorMessage="1" errorTitle="Hohohoho - Achtung -" error="Es kann nur ein Adventskalender_x000a_bestellt werden._x000a_Auswahl der Sorten_x000a_- siehe separates Blatt -" promptTitle="Hohohoho" prompt="Es kann nur ein Adventskalender_x000a_bestellt werden._x000a_Auswahl der Sorten_x000a_- siehe separates Blatt -" sqref="D165" xr:uid="{00000000-0002-0000-0000-000001000000}">
      <formula1>$L$1:$L$2</formula1>
    </dataValidation>
  </dataValidations>
  <hyperlinks>
    <hyperlink ref="B181" r:id="rId1" xr:uid="{00000000-0004-0000-0000-000000000000}"/>
  </hyperlinks>
  <printOptions horizontalCentered="1"/>
  <pageMargins left="0.27559055118110237" right="0.15748031496062992" top="0.31496062992125984" bottom="0" header="0.23622047244094491" footer="0.31496062992125984"/>
  <pageSetup paperSize="9" scale="59" orientation="portrait" r:id="rId2"/>
  <rowBreaks count="2" manualBreakCount="2">
    <brk id="58" max="5" man="1"/>
    <brk id="126" max="5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Online</vt:lpstr>
      <vt:lpstr>Online!Druckbereich</vt:lpstr>
      <vt:lpstr>Online!Drucktitel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G.</dc:creator>
  <cp:lastModifiedBy>Ganz</cp:lastModifiedBy>
  <cp:lastPrinted>2022-11-27T19:40:01Z</cp:lastPrinted>
  <dcterms:created xsi:type="dcterms:W3CDTF">2020-11-13T10:17:41Z</dcterms:created>
  <dcterms:modified xsi:type="dcterms:W3CDTF">2022-11-27T19:41:20Z</dcterms:modified>
</cp:coreProperties>
</file>